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оцінка ефективності" sheetId="1" r:id="rId1"/>
  </sheets>
  <definedNames/>
  <calcPr fullCalcOnLoad="1"/>
</workbook>
</file>

<file path=xl/sharedStrings.xml><?xml version="1.0" encoding="utf-8"?>
<sst xmlns="http://schemas.openxmlformats.org/spreadsheetml/2006/main" count="283" uniqueCount="145">
  <si>
    <t>1.</t>
  </si>
  <si>
    <t>(КТПКВК МБ)</t>
  </si>
  <si>
    <t>2.</t>
  </si>
  <si>
    <t>3.</t>
  </si>
  <si>
    <t>(КФКВК)</t>
  </si>
  <si>
    <t>5.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</si>
  <si>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</si>
  <si>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</si>
  <si>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</si>
  <si>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</si>
  <si>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</si>
  <si>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Відхилення</t>
  </si>
  <si>
    <t>Показники</t>
  </si>
  <si>
    <t>Оцінка ефективності бюджетної програми</t>
  </si>
  <si>
    <t xml:space="preserve">4.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</si>
  <si>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</si>
  <si>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</si>
  <si>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коштів": (тис.грн.)</t>
  </si>
  <si>
    <t>№
п/п</t>
  </si>
  <si>
    <t>разом</t>
  </si>
  <si>
    <t>план з урахуванням змін</t>
  </si>
  <si>
    <t>виконано</t>
  </si>
  <si>
    <t>відхилення</t>
  </si>
  <si>
    <t>загальний 
фонд</t>
  </si>
  <si>
    <t>спеціальний
фонд</t>
  </si>
  <si>
    <t>Видатки (надані кредити)</t>
  </si>
  <si>
    <t>в т.ч.</t>
  </si>
  <si>
    <t>1.1.</t>
  </si>
  <si>
    <t>1.2.</t>
  </si>
  <si>
    <t>5.2.</t>
  </si>
  <si>
    <t>"Виконання бюджетної програми за джерелами надходжень спеціального фонду"</t>
  </si>
  <si>
    <t>(тис.грн.)</t>
  </si>
  <si>
    <t>№
з/п</t>
  </si>
  <si>
    <t>План з урахуванням змін</t>
  </si>
  <si>
    <t>Виконано</t>
  </si>
  <si>
    <t>Залишок на початок року</t>
  </si>
  <si>
    <t>х</t>
  </si>
  <si>
    <t>власних надходжень</t>
  </si>
  <si>
    <t>інших надходжень</t>
  </si>
  <si>
    <t>Пояснення причин наявності залишку надходжень спеціального фонду, в т.ч. власних надходжень бюджетних установ та інших надходжень, на початок року</t>
  </si>
  <si>
    <t>Надходження</t>
  </si>
  <si>
    <t>2.1.</t>
  </si>
  <si>
    <t>власні надходження</t>
  </si>
  <si>
    <t>2.2.</t>
  </si>
  <si>
    <t>надходження позик</t>
  </si>
  <si>
    <t>2.3.</t>
  </si>
  <si>
    <t>повернення кредитів</t>
  </si>
  <si>
    <t>2.4.</t>
  </si>
  <si>
    <t>інші надходження</t>
  </si>
  <si>
    <t>Залишок на кінець року</t>
  </si>
  <si>
    <t>3.1.</t>
  </si>
  <si>
    <t>3.2.</t>
  </si>
  <si>
    <t>Пояснення причин наявності залишку надходжень спеціального фонду, в т.ч. власних надходжень бюджетних установ та інших надходжень, на кінець року</t>
  </si>
  <si>
    <t>5.3.</t>
  </si>
  <si>
    <t>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</si>
  <si>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</t>
  </si>
  <si>
    <t>5.4.</t>
  </si>
  <si>
    <t>"Виконання показників бюджетної програми порівняно із показниками попереднього року":</t>
  </si>
  <si>
    <t>Звітний рік</t>
  </si>
  <si>
    <t>Відхилення виконання
(у відсотках)</t>
  </si>
  <si>
    <t>5.5.</t>
  </si>
  <si>
    <t>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</si>
  <si>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</si>
  <si>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</si>
  <si>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</si>
  <si>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</si>
  <si>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
всього</t>
  </si>
  <si>
    <t>Залишок фінансування на майбутні періоди</t>
  </si>
  <si>
    <t>Надходження 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</si>
  <si>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</si>
  <si>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</si>
  <si>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</si>
  <si>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</si>
  <si>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</si>
  <si>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</si>
  <si>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</si>
  <si>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</si>
  <si>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</si>
  <si>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</si>
  <si>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</si>
  <si>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</si>
  <si>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дисципліни":</t>
  </si>
  <si>
    <t>6.</t>
  </si>
  <si>
    <t>Узагальнений висновок щодо:</t>
  </si>
  <si>
    <t xml:space="preserve"> </t>
  </si>
  <si>
    <t>Показник затрат</t>
  </si>
  <si>
    <t>Показник продукту</t>
  </si>
  <si>
    <t>Інвестиційний проект 1</t>
  </si>
  <si>
    <t>Інвестиційний проект 2</t>
  </si>
  <si>
    <t xml:space="preserve">. . . </t>
  </si>
  <si>
    <t>Розбіжностей немає</t>
  </si>
  <si>
    <t>Додаток
До Методичних рекомендацій щодо здійснення оцінки ефективності бюджетних програм</t>
  </si>
  <si>
    <t>показник затрат</t>
  </si>
  <si>
    <t>Відсутні дані для порівняння</t>
  </si>
  <si>
    <t xml:space="preserve"> за 2023 рік</t>
  </si>
  <si>
    <t>Відділ капітального будівництва Сєвєродонецької міської військової адміністрації Сєвєродонецького району Луганської області</t>
  </si>
  <si>
    <t>0111</t>
  </si>
  <si>
    <r>
      <t xml:space="preserve">Мета бюджетної програми: </t>
    </r>
    <r>
      <rPr>
        <u val="single"/>
        <sz val="12"/>
        <color indexed="8"/>
        <rFont val="Times New Roman"/>
        <family val="1"/>
      </rPr>
      <t>Керівництво і управління у відповідній сфері у містах (місті Києві), селищах,  селах, об'єднаних територіальних громадах</t>
    </r>
  </si>
  <si>
    <t>Керівництво і управління у відповідній сфері у містах (місті Києві), селищах, селах, об'єднаних     територіальних громадах</t>
  </si>
  <si>
    <t>Забезпечення виконання наданих законодавством повноважень у сфері капітального будівництва</t>
  </si>
  <si>
    <t>кількість штатних одиниць</t>
  </si>
  <si>
    <t>кількість відправлених листів та завдань</t>
  </si>
  <si>
    <t>витрати на матеріально-технічне забезпечення (предмети, матеріали, обладнання та інвентар)</t>
  </si>
  <si>
    <t>витрати на оплату праці і нарахування на заробітну плату</t>
  </si>
  <si>
    <t>інші видатки, які не мають постійного характеру в бюджету періодах</t>
  </si>
  <si>
    <t>витрати на офісне обладнання</t>
  </si>
  <si>
    <t>Розбіжність пояснюється економією коштів на витрати матеріально-технічного забезпечення</t>
  </si>
  <si>
    <t>Розбіжність пояснюється економією коштів на виплату заробітної плати</t>
  </si>
  <si>
    <t>Розбіжність пояснюється економією коштів на витрати інших видатків, які не мають постійного характеру в бюджету періодах</t>
  </si>
  <si>
    <t>кількість укладених договорів</t>
  </si>
  <si>
    <t>кількість одиниць офісного обладнання</t>
  </si>
  <si>
    <t>кількість отриманих листів, звернень, заяв, скарг</t>
  </si>
  <si>
    <t>Розбіжність пояснюється зменшенням кількості отриманих листів, звернень, заяв, скарг</t>
  </si>
  <si>
    <t>Розбіжність пояснюється зменшенням кількості відправлених листів, звернень, заяв, скарг</t>
  </si>
  <si>
    <t>Розбіжність пояснюється зменшенням фактичної кількості укладених договорів на одну штатну одиницю</t>
  </si>
  <si>
    <t>кількість укладених договорів на 1 штатну одиницю</t>
  </si>
  <si>
    <t>середні витрати на оплату праці і нарахування на заробітну плату однієї штатної одиниці</t>
  </si>
  <si>
    <t>середні витрати на забезпечення матеріально-технічними ресурсами однієї штатної одиниці</t>
  </si>
  <si>
    <t>середні витрати на забезпечення інших видатків, які не мають постійного характеру в бюджету періодах, однієї штатної одиниці</t>
  </si>
  <si>
    <t>кількість відправлених листів, звернень, заяв, скарг</t>
  </si>
  <si>
    <t>кількість отриманих листів, звернень, заяв, скарг на одного працівника</t>
  </si>
  <si>
    <t>ефективності</t>
  </si>
  <si>
    <t>якості</t>
  </si>
  <si>
    <t>питома вага фактично укладених договорів з постачальником та підрядниками</t>
  </si>
  <si>
    <t>питома вага виконаних листів, звернень, заяв, скарг до їх загальної кількості</t>
  </si>
  <si>
    <t>Розбіжність пояснюється економією коштів на витрати матеріально-технічного забезпечення на одну штатну одиницю</t>
  </si>
  <si>
    <t>Розбіжність пояснюється зменшенням кількості відправлених листів, звернень, заяв, скарг на одну штатну одиницю</t>
  </si>
  <si>
    <t>Розбіжність пояснюється економією коштів на виплату заробітної плати на одну штатну одиницю</t>
  </si>
  <si>
    <t>Розбіжність пояснюється економією коштів на витрати інших видатків, які не мають постійного характеру в бюджету періодах на одну штатну одиницю</t>
  </si>
  <si>
    <t>Розбіжність пояснюється зменшенням кількості отриманих листів, звернень, заяв, скарг на одну штатну одиницю</t>
  </si>
  <si>
    <t>середні витрати на офісне обладнання</t>
  </si>
  <si>
    <r>
      <t>Розбіжність   між фактичними та плановими показниками пояснюється зменшенням обсягів нового будівництва, капітальних ремонтів, реконструкції  об</t>
    </r>
    <r>
      <rPr>
        <sz val="12"/>
        <color indexed="8"/>
        <rFont val="Calibri"/>
        <family val="2"/>
      </rPr>
      <t>'</t>
    </r>
    <r>
      <rPr>
        <i/>
        <sz val="12"/>
        <color indexed="8"/>
        <rFont val="Times New Roman"/>
        <family val="1"/>
      </rPr>
      <t>єктів  протягом звітного періоду.</t>
    </r>
  </si>
  <si>
    <t xml:space="preserve">Фактичні результативні показники відповідають проведеним видаткам за напрямом використання бюджетних коштів, спрямованих на досягнення цих показників. Кошти використані  за  призначенням. </t>
  </si>
  <si>
    <t>Забезпечення виконання  наданих законодавством повноважень у сфері капітального будівництва</t>
  </si>
  <si>
    <t>Попередній рік</t>
  </si>
  <si>
    <t>Фінансові порушення відсутні</t>
  </si>
  <si>
    <t>Дебіторська та кредиторська заборгованість на початок та кінець року відсутня</t>
  </si>
  <si>
    <r>
      <t xml:space="preserve">довгострокових наслідків бюджетної програми: </t>
    </r>
    <r>
      <rPr>
        <b/>
        <i/>
        <sz val="12"/>
        <color indexed="8"/>
        <rFont val="Times New Roman"/>
        <family val="1"/>
      </rPr>
      <t>Програма має довгостроковий строк дії</t>
    </r>
  </si>
  <si>
    <r>
      <t>корисності бюджетної програми:</t>
    </r>
    <r>
      <rPr>
        <b/>
        <i/>
        <sz val="12"/>
        <color indexed="8"/>
        <rFont val="Times New Roman"/>
        <family val="1"/>
      </rPr>
      <t xml:space="preserve"> Забезпечує належне виконання наданих повноважень  у сфері капітального будівництва</t>
    </r>
  </si>
  <si>
    <r>
      <t xml:space="preserve">актуальності бюджетної програми: </t>
    </r>
    <r>
      <rPr>
        <b/>
        <i/>
        <sz val="12"/>
        <color indexed="8"/>
        <rFont val="Times New Roman"/>
        <family val="1"/>
      </rPr>
      <t>Бюджетна програма буде подовжена в подальшому у зв'язку з її актуальністю у сфері капітального будівництва</t>
    </r>
  </si>
  <si>
    <t>Головний бухгалтер відділу капітального будівництва СМВА</t>
  </si>
  <si>
    <t>Олена СУХЕНКО</t>
  </si>
  <si>
    <r>
      <t xml:space="preserve">ефективності бюджетної програми: </t>
    </r>
    <r>
      <rPr>
        <b/>
        <i/>
        <sz val="12"/>
        <color indexed="8"/>
        <rFont val="Times New Roman"/>
        <family val="1"/>
      </rPr>
      <t xml:space="preserve">Забезпечено виконання завдань програми </t>
    </r>
  </si>
  <si>
    <t>Розбіжність  пояснюється економією коштів по заробітній платі за рахунок наявних вакансій; економією видатків на матеріально-технічне забезпечення</t>
  </si>
  <si>
    <t>Розбіжність  пояснюється  наявністю вакантних  посад, економією видатків на матеріально-технічне забезпечення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</si>
</sst>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"/>
    <numFmt numFmtId="171" formatCode="0.0000000"/>
    <numFmt numFmtId="172" formatCode="0.000000"/>
    <numFmt numFmtId="173" formatCode="0.00000"/>
    <numFmt numFmtId="174" formatCode="0.0000"/>
    <numFmt numFmtId="175" formatCode="#,##0.000"/>
    <numFmt numFmtId="176" formatCode="#,##0.00000"/>
    <numFmt numFmtId="177" formatCode="#,##0.0000"/>
    <numFmt numFmtId="178" formatCode="#,##0.000000"/>
    <numFmt numFmtId="179" formatCode="#,##0.0000\ &quot;₽&quot;"/>
    <numFmt numFmtId="180" formatCode="#,##0.0000_ ;[Red]\-#,##0.0000\ "/>
    <numFmt numFmtId="181" formatCode="#,##0.0"/>
    <numFmt numFmtId="182" formatCode="#,##0.00000_ ;[Red]\-#,##0.00000\ "/>
    <numFmt numFmtId="183" formatCode="#,##0.000000_ ;[Red]\-#,##0.000000\ "/>
    <numFmt numFmtId="184" formatCode="#,##0.000_ ;[Red]\-#,##0.000\ "/>
    <numFmt numFmtId="185" formatCode="#,##0_ ;[Red]\-#,##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" fontId="57" fillId="0" borderId="11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 wrapText="1"/>
    </xf>
    <xf numFmtId="175" fontId="57" fillId="0" borderId="11" xfId="0" applyNumberFormat="1" applyFont="1" applyFill="1" applyBorder="1" applyAlignment="1">
      <alignment horizontal="center" vertical="center" wrapText="1"/>
    </xf>
    <xf numFmtId="180" fontId="57" fillId="0" borderId="11" xfId="0" applyNumberFormat="1" applyFont="1" applyFill="1" applyBorder="1" applyAlignment="1">
      <alignment horizontal="center" vertical="center" wrapText="1"/>
    </xf>
    <xf numFmtId="3" fontId="57" fillId="0" borderId="11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11" xfId="0" applyFont="1" applyFill="1" applyBorder="1" applyAlignment="1">
      <alignment horizontal="right" vertical="center" wrapText="1"/>
    </xf>
    <xf numFmtId="0" fontId="57" fillId="0" borderId="11" xfId="0" applyFont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175" fontId="57" fillId="0" borderId="11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180" fontId="57" fillId="0" borderId="11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1" fontId="57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7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170" fontId="57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170" fontId="57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right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5" fontId="54" fillId="0" borderId="11" xfId="0" applyNumberFormat="1" applyFont="1" applyFill="1" applyBorder="1" applyAlignment="1">
      <alignment horizontal="center" vertical="center" wrapText="1"/>
    </xf>
    <xf numFmtId="175" fontId="54" fillId="0" borderId="11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175" fontId="54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59" fillId="0" borderId="11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57" fillId="0" borderId="12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63" fillId="0" borderId="0" xfId="0" applyFont="1" applyBorder="1" applyAlignment="1">
      <alignment horizontal="center" vertical="top" wrapText="1"/>
    </xf>
    <xf numFmtId="170" fontId="57" fillId="0" borderId="11" xfId="0" applyNumberFormat="1" applyFont="1" applyBorder="1" applyAlignment="1">
      <alignment horizontal="right" vertical="center" wrapText="1"/>
    </xf>
    <xf numFmtId="170" fontId="5" fillId="0" borderId="11" xfId="0" applyNumberFormat="1" applyFont="1" applyFill="1" applyBorder="1" applyAlignment="1">
      <alignment horizontal="right" vertical="center" wrapText="1"/>
    </xf>
    <xf numFmtId="0" fontId="59" fillId="0" borderId="11" xfId="0" applyFont="1" applyBorder="1" applyAlignment="1">
      <alignment horizontal="right" vertical="center" wrapText="1"/>
    </xf>
    <xf numFmtId="0" fontId="5" fillId="0" borderId="14" xfId="0" applyNumberFormat="1" applyFont="1" applyBorder="1" applyAlignment="1">
      <alignment horizontal="left" vertical="top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7" fillId="0" borderId="11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left" vertical="center" wrapText="1"/>
    </xf>
    <xf numFmtId="0" fontId="60" fillId="0" borderId="15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57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7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175" fontId="57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7" fillId="34" borderId="11" xfId="0" applyFont="1" applyFill="1" applyBorder="1" applyAlignment="1">
      <alignment horizontal="right" vertical="center" wrapText="1"/>
    </xf>
    <xf numFmtId="49" fontId="5" fillId="34" borderId="11" xfId="0" applyNumberFormat="1" applyFont="1" applyFill="1" applyBorder="1" applyAlignment="1">
      <alignment horizontal="left" vertical="center" wrapText="1"/>
    </xf>
    <xf numFmtId="1" fontId="57" fillId="34" borderId="11" xfId="0" applyNumberFormat="1" applyFont="1" applyFill="1" applyBorder="1" applyAlignment="1">
      <alignment horizontal="center" vertical="center" wrapText="1"/>
    </xf>
    <xf numFmtId="170" fontId="57" fillId="34" borderId="11" xfId="0" applyNumberFormat="1" applyFont="1" applyFill="1" applyBorder="1" applyAlignment="1">
      <alignment horizontal="center" vertical="center" wrapText="1"/>
    </xf>
    <xf numFmtId="0" fontId="57" fillId="34" borderId="0" xfId="0" applyFont="1" applyFill="1" applyAlignment="1">
      <alignment horizontal="center" vertical="center" wrapText="1"/>
    </xf>
    <xf numFmtId="0" fontId="57" fillId="34" borderId="0" xfId="0" applyFont="1" applyFill="1" applyAlignment="1">
      <alignment vertical="center"/>
    </xf>
    <xf numFmtId="0" fontId="57" fillId="34" borderId="11" xfId="0" applyFont="1" applyFill="1" applyBorder="1" applyAlignment="1">
      <alignment horizontal="center" vertical="center" wrapText="1"/>
    </xf>
    <xf numFmtId="1" fontId="57" fillId="34" borderId="11" xfId="0" applyNumberFormat="1" applyFont="1" applyFill="1" applyBorder="1" applyAlignment="1">
      <alignment horizontal="right" vertical="center" wrapText="1"/>
    </xf>
    <xf numFmtId="1" fontId="57" fillId="34" borderId="0" xfId="0" applyNumberFormat="1" applyFont="1" applyFill="1" applyAlignment="1">
      <alignment horizontal="center" vertical="center" wrapText="1"/>
    </xf>
    <xf numFmtId="1" fontId="57" fillId="34" borderId="0" xfId="0" applyNumberFormat="1" applyFont="1" applyFill="1" applyAlignment="1">
      <alignment vertical="center"/>
    </xf>
    <xf numFmtId="0" fontId="57" fillId="34" borderId="0" xfId="0" applyFont="1" applyFill="1" applyAlignment="1">
      <alignment horizontal="right" vertical="center"/>
    </xf>
    <xf numFmtId="0" fontId="57" fillId="34" borderId="11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left" vertical="top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0" fontId="5" fillId="34" borderId="13" xfId="0" applyNumberFormat="1" applyFont="1" applyFill="1" applyBorder="1" applyAlignment="1">
      <alignment horizontal="left" vertical="top" wrapText="1"/>
    </xf>
    <xf numFmtId="170" fontId="5" fillId="34" borderId="11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5"/>
  <sheetViews>
    <sheetView tabSelected="1" zoomScalePageLayoutView="0" workbookViewId="0" topLeftCell="A122">
      <selection activeCell="A131" sqref="A101:IV131"/>
    </sheetView>
  </sheetViews>
  <sheetFormatPr defaultColWidth="13.7109375" defaultRowHeight="15"/>
  <cols>
    <col min="1" max="1" width="5.8515625" style="24" customWidth="1"/>
    <col min="2" max="2" width="26.00390625" style="24" customWidth="1"/>
    <col min="3" max="3" width="10.00390625" style="32" customWidth="1"/>
    <col min="4" max="4" width="11.140625" style="32" customWidth="1"/>
    <col min="5" max="5" width="9.8515625" style="24" customWidth="1"/>
    <col min="6" max="6" width="10.28125" style="24" customWidth="1"/>
    <col min="7" max="8" width="10.421875" style="24" customWidth="1"/>
    <col min="9" max="9" width="13.140625" style="24" customWidth="1"/>
    <col min="10" max="10" width="12.57421875" style="24" customWidth="1"/>
    <col min="11" max="11" width="12.140625" style="24" customWidth="1"/>
    <col min="12" max="12" width="11.28125" style="24" customWidth="1"/>
    <col min="13" max="13" width="10.8515625" style="24" customWidth="1"/>
    <col min="14" max="14" width="23.00390625" style="24" customWidth="1"/>
    <col min="15" max="16384" width="13.7109375" style="24" customWidth="1"/>
  </cols>
  <sheetData>
    <row r="1" spans="10:13" ht="45" customHeight="1">
      <c r="J1" s="140" t="s">
        <v>91</v>
      </c>
      <c r="K1" s="140"/>
      <c r="L1" s="140"/>
      <c r="M1" s="140"/>
    </row>
    <row r="2" spans="1:13" ht="15.75">
      <c r="A2" s="141" t="s">
        <v>13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15.75">
      <c r="A3" s="141" t="s">
        <v>94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32.25" customHeight="1">
      <c r="A4" s="134" t="s">
        <v>0</v>
      </c>
      <c r="B4" s="1">
        <v>1500000</v>
      </c>
      <c r="C4" s="33"/>
      <c r="E4" s="144" t="s">
        <v>95</v>
      </c>
      <c r="F4" s="144"/>
      <c r="G4" s="144"/>
      <c r="H4" s="144"/>
      <c r="I4" s="144"/>
      <c r="J4" s="144"/>
      <c r="K4" s="144"/>
      <c r="L4" s="144"/>
      <c r="M4" s="144"/>
    </row>
    <row r="5" spans="1:13" ht="15" customHeight="1">
      <c r="A5" s="134"/>
      <c r="B5" s="3" t="s">
        <v>1</v>
      </c>
      <c r="C5" s="33"/>
      <c r="E5" s="139" t="s">
        <v>9</v>
      </c>
      <c r="F5" s="139"/>
      <c r="G5" s="139"/>
      <c r="H5" s="139"/>
      <c r="I5" s="139"/>
      <c r="J5" s="139"/>
      <c r="K5" s="139"/>
      <c r="L5" s="139"/>
      <c r="M5" s="139"/>
    </row>
    <row r="6" spans="1:13" ht="30" customHeight="1">
      <c r="A6" s="134" t="s">
        <v>2</v>
      </c>
      <c r="B6" s="1">
        <v>1510000</v>
      </c>
      <c r="C6" s="33"/>
      <c r="E6" s="144" t="s">
        <v>95</v>
      </c>
      <c r="F6" s="144"/>
      <c r="G6" s="144"/>
      <c r="H6" s="144"/>
      <c r="I6" s="144"/>
      <c r="J6" s="144"/>
      <c r="K6" s="144"/>
      <c r="L6" s="144"/>
      <c r="M6" s="144"/>
    </row>
    <row r="7" spans="1:13" ht="15" customHeight="1">
      <c r="A7" s="134"/>
      <c r="B7" s="3" t="s">
        <v>1</v>
      </c>
      <c r="C7" s="33"/>
      <c r="E7" s="145" t="s">
        <v>8</v>
      </c>
      <c r="F7" s="145"/>
      <c r="G7" s="145"/>
      <c r="H7" s="145"/>
      <c r="I7" s="145"/>
      <c r="J7" s="145"/>
      <c r="K7" s="145"/>
      <c r="L7" s="145"/>
      <c r="M7" s="145"/>
    </row>
    <row r="8" spans="1:13" ht="31.5" customHeight="1">
      <c r="A8" s="134" t="s">
        <v>3</v>
      </c>
      <c r="B8" s="59">
        <v>1510160</v>
      </c>
      <c r="C8" s="60" t="s">
        <v>96</v>
      </c>
      <c r="E8" s="146" t="s">
        <v>98</v>
      </c>
      <c r="F8" s="146"/>
      <c r="G8" s="146"/>
      <c r="H8" s="146"/>
      <c r="I8" s="146"/>
      <c r="J8" s="146"/>
      <c r="K8" s="146"/>
      <c r="L8" s="146"/>
      <c r="M8" s="146"/>
    </row>
    <row r="9" spans="1:13" ht="15" customHeight="1">
      <c r="A9" s="134"/>
      <c r="B9" s="3" t="s">
        <v>1</v>
      </c>
      <c r="C9" s="34" t="s">
        <v>4</v>
      </c>
      <c r="E9" s="139" t="s">
        <v>10</v>
      </c>
      <c r="F9" s="139"/>
      <c r="G9" s="139"/>
      <c r="H9" s="139"/>
      <c r="I9" s="139"/>
      <c r="J9" s="139"/>
      <c r="K9" s="139"/>
      <c r="L9" s="139"/>
      <c r="M9" s="139"/>
    </row>
    <row r="10" spans="1:13" ht="34.5" customHeight="1">
      <c r="A10" s="12" t="s">
        <v>14</v>
      </c>
      <c r="B10" s="119" t="s">
        <v>97</v>
      </c>
      <c r="C10" s="119"/>
      <c r="D10" s="119"/>
      <c r="E10" s="119"/>
      <c r="F10" s="119"/>
      <c r="G10" s="119"/>
      <c r="H10" s="119"/>
      <c r="I10" s="119"/>
      <c r="J10" s="119"/>
      <c r="K10" s="119"/>
      <c r="L10" s="3"/>
      <c r="M10" s="3"/>
    </row>
    <row r="11" spans="1:13" ht="15" customHeight="1">
      <c r="A11" s="12" t="s">
        <v>5</v>
      </c>
      <c r="B11" s="119" t="s">
        <v>15</v>
      </c>
      <c r="C11" s="119"/>
      <c r="D11" s="119"/>
      <c r="E11" s="119"/>
      <c r="F11" s="119"/>
      <c r="G11" s="119"/>
      <c r="H11" s="119"/>
      <c r="I11" s="3"/>
      <c r="J11" s="3"/>
      <c r="K11" s="3"/>
      <c r="L11" s="3"/>
      <c r="M11" s="3"/>
    </row>
    <row r="12" spans="1:13" ht="15" customHeight="1">
      <c r="A12" s="12" t="s">
        <v>16</v>
      </c>
      <c r="B12" s="119" t="s">
        <v>17</v>
      </c>
      <c r="C12" s="119"/>
      <c r="D12" s="119"/>
      <c r="E12" s="119"/>
      <c r="F12" s="119"/>
      <c r="G12" s="119"/>
      <c r="H12" s="119"/>
      <c r="I12" s="119"/>
      <c r="J12" s="3"/>
      <c r="K12" s="3"/>
      <c r="L12" s="3"/>
      <c r="M12" s="3"/>
    </row>
    <row r="13" spans="1:13" s="21" customFormat="1" ht="15" customHeight="1">
      <c r="A13" s="118" t="s">
        <v>18</v>
      </c>
      <c r="B13" s="118" t="s">
        <v>12</v>
      </c>
      <c r="C13" s="118" t="s">
        <v>20</v>
      </c>
      <c r="D13" s="118"/>
      <c r="E13" s="118"/>
      <c r="F13" s="118" t="s">
        <v>21</v>
      </c>
      <c r="G13" s="118"/>
      <c r="H13" s="118"/>
      <c r="I13" s="118" t="s">
        <v>22</v>
      </c>
      <c r="J13" s="118"/>
      <c r="K13" s="118"/>
      <c r="L13" s="4"/>
      <c r="M13" s="4"/>
    </row>
    <row r="14" spans="1:13" s="21" customFormat="1" ht="36.75" customHeight="1">
      <c r="A14" s="118"/>
      <c r="B14" s="118"/>
      <c r="C14" s="15" t="s">
        <v>23</v>
      </c>
      <c r="D14" s="15" t="s">
        <v>24</v>
      </c>
      <c r="E14" s="11" t="s">
        <v>19</v>
      </c>
      <c r="F14" s="11" t="s">
        <v>23</v>
      </c>
      <c r="G14" s="11" t="s">
        <v>24</v>
      </c>
      <c r="H14" s="11" t="s">
        <v>19</v>
      </c>
      <c r="I14" s="11" t="s">
        <v>23</v>
      </c>
      <c r="J14" s="11" t="s">
        <v>24</v>
      </c>
      <c r="K14" s="11" t="s">
        <v>19</v>
      </c>
      <c r="L14" s="4"/>
      <c r="M14" s="4"/>
    </row>
    <row r="15" spans="1:13" s="32" customFormat="1" ht="15" customHeight="1">
      <c r="A15" s="70">
        <v>1</v>
      </c>
      <c r="B15" s="70" t="s">
        <v>25</v>
      </c>
      <c r="C15" s="74">
        <f>C18</f>
        <v>1855.453</v>
      </c>
      <c r="D15" s="75">
        <f>D18</f>
        <v>260.017</v>
      </c>
      <c r="E15" s="75">
        <f>E18</f>
        <v>2115.47</v>
      </c>
      <c r="F15" s="75">
        <f aca="true" t="shared" si="0" ref="F15:K15">F18</f>
        <v>1714.735</v>
      </c>
      <c r="G15" s="75">
        <f t="shared" si="0"/>
        <v>228.273</v>
      </c>
      <c r="H15" s="75">
        <f t="shared" si="0"/>
        <v>1943.0079999999998</v>
      </c>
      <c r="I15" s="75">
        <f t="shared" si="0"/>
        <v>-140.71800000000007</v>
      </c>
      <c r="J15" s="75">
        <f t="shared" si="0"/>
        <v>-31.744</v>
      </c>
      <c r="K15" s="75">
        <f t="shared" si="0"/>
        <v>-172.46200000000007</v>
      </c>
      <c r="L15" s="71"/>
      <c r="M15" s="71"/>
    </row>
    <row r="16" spans="1:13" ht="15">
      <c r="A16" s="68"/>
      <c r="B16" s="135" t="s">
        <v>144</v>
      </c>
      <c r="C16" s="135"/>
      <c r="D16" s="135"/>
      <c r="E16" s="135"/>
      <c r="F16" s="135"/>
      <c r="G16" s="135"/>
      <c r="H16" s="135"/>
      <c r="I16" s="135"/>
      <c r="J16" s="135"/>
      <c r="K16" s="68"/>
      <c r="L16" s="69"/>
      <c r="M16" s="69"/>
    </row>
    <row r="17" spans="1:13" ht="15" customHeight="1">
      <c r="A17" s="68"/>
      <c r="B17" s="76" t="s">
        <v>26</v>
      </c>
      <c r="C17" s="70"/>
      <c r="D17" s="36"/>
      <c r="E17" s="68"/>
      <c r="F17" s="68"/>
      <c r="G17" s="68"/>
      <c r="H17" s="68"/>
      <c r="I17" s="68"/>
      <c r="J17" s="68"/>
      <c r="K17" s="68"/>
      <c r="L17" s="69"/>
      <c r="M17" s="69"/>
    </row>
    <row r="18" spans="1:13" ht="60">
      <c r="A18" s="68" t="s">
        <v>27</v>
      </c>
      <c r="B18" s="76" t="s">
        <v>99</v>
      </c>
      <c r="C18" s="74">
        <v>1855.453</v>
      </c>
      <c r="D18" s="75">
        <v>260.017</v>
      </c>
      <c r="E18" s="77">
        <f>C18+D18</f>
        <v>2115.47</v>
      </c>
      <c r="F18" s="77">
        <v>1714.735</v>
      </c>
      <c r="G18" s="77">
        <v>228.273</v>
      </c>
      <c r="H18" s="77">
        <f>F18+G18</f>
        <v>1943.0079999999998</v>
      </c>
      <c r="I18" s="77">
        <f>F18-C18</f>
        <v>-140.71800000000007</v>
      </c>
      <c r="J18" s="77">
        <f>G18-D18</f>
        <v>-31.744</v>
      </c>
      <c r="K18" s="77">
        <f>I18+J18</f>
        <v>-172.46200000000007</v>
      </c>
      <c r="L18" s="69"/>
      <c r="M18" s="69"/>
    </row>
    <row r="19" spans="1:13" s="32" customFormat="1" ht="27" customHeight="1">
      <c r="A19" s="70"/>
      <c r="B19" s="136" t="s">
        <v>143</v>
      </c>
      <c r="C19" s="137"/>
      <c r="D19" s="137"/>
      <c r="E19" s="137"/>
      <c r="F19" s="137"/>
      <c r="G19" s="137"/>
      <c r="H19" s="137"/>
      <c r="I19" s="137"/>
      <c r="J19" s="137"/>
      <c r="K19" s="138"/>
      <c r="L19" s="71"/>
      <c r="M19" s="71"/>
    </row>
    <row r="20" spans="1:13" s="21" customFormat="1" ht="15" customHeight="1">
      <c r="A20" s="5"/>
      <c r="B20" s="6"/>
      <c r="C20" s="35"/>
      <c r="D20" s="35"/>
      <c r="E20" s="6"/>
      <c r="F20" s="6"/>
      <c r="G20" s="6"/>
      <c r="H20" s="6"/>
      <c r="I20" s="6"/>
      <c r="J20" s="6"/>
      <c r="K20" s="6"/>
      <c r="L20" s="4"/>
      <c r="M20" s="4"/>
    </row>
    <row r="21" spans="1:13" ht="15" customHeight="1">
      <c r="A21" s="12" t="s">
        <v>29</v>
      </c>
      <c r="B21" s="119" t="s">
        <v>30</v>
      </c>
      <c r="C21" s="119"/>
      <c r="D21" s="119"/>
      <c r="E21" s="119"/>
      <c r="F21" s="119"/>
      <c r="G21" s="119"/>
      <c r="H21" s="119"/>
      <c r="I21" s="119"/>
      <c r="J21" s="119"/>
      <c r="K21" s="4"/>
      <c r="L21" s="4"/>
      <c r="M21" s="3"/>
    </row>
    <row r="22" spans="1:13" ht="15" customHeight="1">
      <c r="A22" s="12"/>
      <c r="B22" s="4"/>
      <c r="C22" s="20"/>
      <c r="D22" s="26"/>
      <c r="E22" s="4"/>
      <c r="F22" s="4"/>
      <c r="G22" s="4"/>
      <c r="H22" s="4"/>
      <c r="I22" s="4"/>
      <c r="J22" s="4"/>
      <c r="K22" s="4" t="s">
        <v>31</v>
      </c>
      <c r="L22" s="4"/>
      <c r="M22" s="3"/>
    </row>
    <row r="23" spans="1:13" ht="28.5" customHeight="1">
      <c r="A23" s="14" t="s">
        <v>32</v>
      </c>
      <c r="B23" s="11" t="s">
        <v>12</v>
      </c>
      <c r="C23" s="118" t="s">
        <v>33</v>
      </c>
      <c r="D23" s="118"/>
      <c r="E23" s="118"/>
      <c r="F23" s="118" t="s">
        <v>34</v>
      </c>
      <c r="G23" s="118"/>
      <c r="H23" s="118"/>
      <c r="I23" s="118" t="s">
        <v>11</v>
      </c>
      <c r="J23" s="118"/>
      <c r="K23" s="118"/>
      <c r="L23" s="4"/>
      <c r="M23" s="3"/>
    </row>
    <row r="24" spans="1:13" ht="15" customHeight="1">
      <c r="A24" s="14">
        <v>1</v>
      </c>
      <c r="B24" s="13" t="s">
        <v>35</v>
      </c>
      <c r="C24" s="118" t="s">
        <v>36</v>
      </c>
      <c r="D24" s="118"/>
      <c r="E24" s="118"/>
      <c r="F24" s="118" t="s">
        <v>36</v>
      </c>
      <c r="G24" s="118"/>
      <c r="H24" s="118"/>
      <c r="I24" s="118" t="s">
        <v>36</v>
      </c>
      <c r="J24" s="118"/>
      <c r="K24" s="118"/>
      <c r="L24" s="4"/>
      <c r="M24" s="3"/>
    </row>
    <row r="25" spans="1:13" ht="15" customHeight="1">
      <c r="A25" s="14"/>
      <c r="B25" s="13" t="s">
        <v>26</v>
      </c>
      <c r="C25" s="118"/>
      <c r="D25" s="118"/>
      <c r="E25" s="118"/>
      <c r="F25" s="118"/>
      <c r="G25" s="118"/>
      <c r="H25" s="118"/>
      <c r="I25" s="118"/>
      <c r="J25" s="118"/>
      <c r="K25" s="118"/>
      <c r="L25" s="4"/>
      <c r="M25" s="3"/>
    </row>
    <row r="26" spans="1:13" ht="15" customHeight="1">
      <c r="A26" s="14" t="s">
        <v>27</v>
      </c>
      <c r="B26" s="13" t="s">
        <v>37</v>
      </c>
      <c r="C26" s="118" t="s">
        <v>36</v>
      </c>
      <c r="D26" s="118"/>
      <c r="E26" s="118"/>
      <c r="F26" s="118" t="s">
        <v>36</v>
      </c>
      <c r="G26" s="118"/>
      <c r="H26" s="118"/>
      <c r="I26" s="118" t="s">
        <v>36</v>
      </c>
      <c r="J26" s="118"/>
      <c r="K26" s="118"/>
      <c r="L26" s="4"/>
      <c r="M26" s="3"/>
    </row>
    <row r="27" spans="1:13" ht="15" customHeight="1">
      <c r="A27" s="14" t="s">
        <v>28</v>
      </c>
      <c r="B27" s="13" t="s">
        <v>38</v>
      </c>
      <c r="C27" s="118" t="s">
        <v>36</v>
      </c>
      <c r="D27" s="118"/>
      <c r="E27" s="118"/>
      <c r="F27" s="118" t="s">
        <v>36</v>
      </c>
      <c r="G27" s="118"/>
      <c r="H27" s="118"/>
      <c r="I27" s="118" t="s">
        <v>36</v>
      </c>
      <c r="J27" s="118"/>
      <c r="K27" s="118"/>
      <c r="L27" s="4"/>
      <c r="M27" s="3"/>
    </row>
    <row r="28" spans="1:13" ht="29.25" customHeight="1">
      <c r="A28" s="133" t="s">
        <v>39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4"/>
      <c r="M28" s="3"/>
    </row>
    <row r="29" spans="1:13" ht="15" customHeight="1">
      <c r="A29" s="14">
        <v>2</v>
      </c>
      <c r="B29" s="13" t="s">
        <v>40</v>
      </c>
      <c r="C29" s="131">
        <v>0</v>
      </c>
      <c r="D29" s="131"/>
      <c r="E29" s="131"/>
      <c r="F29" s="131">
        <v>0</v>
      </c>
      <c r="G29" s="131"/>
      <c r="H29" s="131"/>
      <c r="I29" s="131">
        <f>I34</f>
        <v>0</v>
      </c>
      <c r="J29" s="131"/>
      <c r="K29" s="131"/>
      <c r="L29" s="4"/>
      <c r="M29" s="3"/>
    </row>
    <row r="30" spans="1:13" ht="15" customHeight="1">
      <c r="A30" s="14"/>
      <c r="B30" s="13" t="s">
        <v>26</v>
      </c>
      <c r="C30" s="118"/>
      <c r="D30" s="118"/>
      <c r="E30" s="118"/>
      <c r="F30" s="118"/>
      <c r="G30" s="118"/>
      <c r="H30" s="118"/>
      <c r="I30" s="118"/>
      <c r="J30" s="118"/>
      <c r="K30" s="118"/>
      <c r="L30" s="4"/>
      <c r="M30" s="3"/>
    </row>
    <row r="31" spans="1:13" ht="15" customHeight="1">
      <c r="A31" s="14" t="s">
        <v>41</v>
      </c>
      <c r="B31" s="13" t="s">
        <v>42</v>
      </c>
      <c r="C31" s="118" t="s">
        <v>36</v>
      </c>
      <c r="D31" s="118"/>
      <c r="E31" s="118"/>
      <c r="F31" s="118" t="s">
        <v>36</v>
      </c>
      <c r="G31" s="118"/>
      <c r="H31" s="118"/>
      <c r="I31" s="118" t="s">
        <v>36</v>
      </c>
      <c r="J31" s="118"/>
      <c r="K31" s="118"/>
      <c r="L31" s="4"/>
      <c r="M31" s="3"/>
    </row>
    <row r="32" spans="1:13" ht="15" customHeight="1">
      <c r="A32" s="14" t="s">
        <v>43</v>
      </c>
      <c r="B32" s="13" t="s">
        <v>44</v>
      </c>
      <c r="C32" s="118" t="s">
        <v>36</v>
      </c>
      <c r="D32" s="118"/>
      <c r="E32" s="118"/>
      <c r="F32" s="118" t="s">
        <v>36</v>
      </c>
      <c r="G32" s="118"/>
      <c r="H32" s="118"/>
      <c r="I32" s="118" t="s">
        <v>36</v>
      </c>
      <c r="J32" s="118"/>
      <c r="K32" s="118"/>
      <c r="L32" s="4"/>
      <c r="M32" s="3"/>
    </row>
    <row r="33" spans="1:13" ht="15" customHeight="1">
      <c r="A33" s="14" t="s">
        <v>45</v>
      </c>
      <c r="B33" s="13" t="s">
        <v>46</v>
      </c>
      <c r="C33" s="118" t="s">
        <v>36</v>
      </c>
      <c r="D33" s="118"/>
      <c r="E33" s="118"/>
      <c r="F33" s="118" t="s">
        <v>36</v>
      </c>
      <c r="G33" s="118"/>
      <c r="H33" s="118"/>
      <c r="I33" s="118" t="s">
        <v>36</v>
      </c>
      <c r="J33" s="118"/>
      <c r="K33" s="118"/>
      <c r="L33" s="4"/>
      <c r="M33" s="3"/>
    </row>
    <row r="34" spans="1:13" ht="15" customHeight="1">
      <c r="A34" s="14" t="s">
        <v>47</v>
      </c>
      <c r="B34" s="13" t="s">
        <v>48</v>
      </c>
      <c r="C34" s="131">
        <f>C29</f>
        <v>0</v>
      </c>
      <c r="D34" s="131"/>
      <c r="E34" s="131"/>
      <c r="F34" s="131">
        <f>F29</f>
        <v>0</v>
      </c>
      <c r="G34" s="131"/>
      <c r="H34" s="131"/>
      <c r="I34" s="131">
        <f>F34-C34</f>
        <v>0</v>
      </c>
      <c r="J34" s="131"/>
      <c r="K34" s="131"/>
      <c r="L34" s="4"/>
      <c r="M34" s="3"/>
    </row>
    <row r="35" spans="1:13" ht="15.75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4"/>
      <c r="M35" s="3"/>
    </row>
    <row r="36" spans="1:13" ht="15" customHeight="1">
      <c r="A36" s="14" t="s">
        <v>3</v>
      </c>
      <c r="B36" s="13" t="s">
        <v>49</v>
      </c>
      <c r="C36" s="118" t="s">
        <v>36</v>
      </c>
      <c r="D36" s="118"/>
      <c r="E36" s="118"/>
      <c r="F36" s="118" t="s">
        <v>36</v>
      </c>
      <c r="G36" s="118"/>
      <c r="H36" s="118"/>
      <c r="I36" s="118" t="s">
        <v>36</v>
      </c>
      <c r="J36" s="118"/>
      <c r="K36" s="118"/>
      <c r="L36" s="4"/>
      <c r="M36" s="3"/>
    </row>
    <row r="37" spans="1:13" ht="15" customHeight="1">
      <c r="A37" s="14"/>
      <c r="B37" s="13" t="s">
        <v>26</v>
      </c>
      <c r="C37" s="118"/>
      <c r="D37" s="118"/>
      <c r="E37" s="118"/>
      <c r="F37" s="118"/>
      <c r="G37" s="118"/>
      <c r="H37" s="118"/>
      <c r="I37" s="118"/>
      <c r="J37" s="118"/>
      <c r="K37" s="118"/>
      <c r="L37" s="4"/>
      <c r="M37" s="3"/>
    </row>
    <row r="38" spans="1:13" ht="15" customHeight="1">
      <c r="A38" s="14" t="s">
        <v>50</v>
      </c>
      <c r="B38" s="13" t="s">
        <v>37</v>
      </c>
      <c r="C38" s="118" t="s">
        <v>36</v>
      </c>
      <c r="D38" s="118"/>
      <c r="E38" s="118"/>
      <c r="F38" s="118" t="s">
        <v>36</v>
      </c>
      <c r="G38" s="118"/>
      <c r="H38" s="118"/>
      <c r="I38" s="118" t="s">
        <v>36</v>
      </c>
      <c r="J38" s="118"/>
      <c r="K38" s="118"/>
      <c r="L38" s="4"/>
      <c r="M38" s="3"/>
    </row>
    <row r="39" spans="1:13" ht="15" customHeight="1">
      <c r="A39" s="14" t="s">
        <v>51</v>
      </c>
      <c r="B39" s="13" t="s">
        <v>38</v>
      </c>
      <c r="C39" s="118" t="s">
        <v>36</v>
      </c>
      <c r="D39" s="118"/>
      <c r="E39" s="118"/>
      <c r="F39" s="118" t="s">
        <v>36</v>
      </c>
      <c r="G39" s="118"/>
      <c r="H39" s="118"/>
      <c r="I39" s="57" t="s">
        <v>36</v>
      </c>
      <c r="J39" s="57"/>
      <c r="K39" s="57"/>
      <c r="L39" s="4"/>
      <c r="M39" s="3"/>
    </row>
    <row r="40" spans="1:13" ht="30.75" customHeight="1">
      <c r="A40" s="58" t="s">
        <v>52</v>
      </c>
      <c r="B40" s="47"/>
      <c r="C40" s="47"/>
      <c r="D40" s="47"/>
      <c r="E40" s="47"/>
      <c r="F40" s="47"/>
      <c r="G40" s="47"/>
      <c r="H40" s="58"/>
      <c r="I40" s="58"/>
      <c r="J40" s="58"/>
      <c r="K40" s="58"/>
      <c r="L40" s="4"/>
      <c r="M40" s="3"/>
    </row>
    <row r="41" spans="1:13" ht="15" customHeight="1">
      <c r="A41" s="12"/>
      <c r="B41" s="4"/>
      <c r="C41" s="20"/>
      <c r="D41" s="26"/>
      <c r="E41" s="4"/>
      <c r="F41" s="4"/>
      <c r="G41" s="4"/>
      <c r="H41" s="4"/>
      <c r="I41" s="4"/>
      <c r="J41" s="4"/>
      <c r="K41" s="4"/>
      <c r="L41" s="4"/>
      <c r="M41" s="3"/>
    </row>
    <row r="42" spans="1:13" ht="23.25" customHeight="1">
      <c r="A42" s="50" t="s">
        <v>53</v>
      </c>
      <c r="B42" s="119" t="s">
        <v>54</v>
      </c>
      <c r="C42" s="119"/>
      <c r="D42" s="119"/>
      <c r="E42" s="119"/>
      <c r="F42" s="119"/>
      <c r="G42" s="119"/>
      <c r="H42" s="119"/>
      <c r="I42" s="119"/>
      <c r="J42" s="119"/>
      <c r="K42" s="119"/>
      <c r="L42" s="4"/>
      <c r="M42" s="52"/>
    </row>
    <row r="43" spans="1:13" ht="15.75">
      <c r="A43" s="50"/>
      <c r="B43" s="4"/>
      <c r="C43" s="20"/>
      <c r="D43" s="26"/>
      <c r="E43" s="4"/>
      <c r="F43" s="4"/>
      <c r="G43" s="4"/>
      <c r="H43" s="4"/>
      <c r="I43" s="4"/>
      <c r="J43" s="4"/>
      <c r="K43" s="4" t="s">
        <v>31</v>
      </c>
      <c r="L43" s="4"/>
      <c r="M43" s="52"/>
    </row>
    <row r="44" spans="1:13" s="21" customFormat="1" ht="30.75" customHeight="1">
      <c r="A44" s="126" t="s">
        <v>32</v>
      </c>
      <c r="B44" s="126" t="s">
        <v>12</v>
      </c>
      <c r="C44" s="103" t="s">
        <v>55</v>
      </c>
      <c r="D44" s="128"/>
      <c r="E44" s="129"/>
      <c r="F44" s="103" t="s">
        <v>21</v>
      </c>
      <c r="G44" s="128"/>
      <c r="H44" s="129"/>
      <c r="I44" s="103" t="s">
        <v>22</v>
      </c>
      <c r="J44" s="128"/>
      <c r="K44" s="129"/>
      <c r="L44" s="4"/>
      <c r="M44" s="4"/>
    </row>
    <row r="45" spans="1:13" s="21" customFormat="1" ht="33" customHeight="1">
      <c r="A45" s="127"/>
      <c r="B45" s="127"/>
      <c r="C45" s="53" t="s">
        <v>23</v>
      </c>
      <c r="D45" s="53" t="s">
        <v>24</v>
      </c>
      <c r="E45" s="46" t="s">
        <v>19</v>
      </c>
      <c r="F45" s="46" t="s">
        <v>23</v>
      </c>
      <c r="G45" s="46" t="s">
        <v>24</v>
      </c>
      <c r="H45" s="46" t="s">
        <v>19</v>
      </c>
      <c r="I45" s="46" t="s">
        <v>23</v>
      </c>
      <c r="J45" s="46" t="s">
        <v>24</v>
      </c>
      <c r="K45" s="46" t="s">
        <v>19</v>
      </c>
      <c r="L45" s="4"/>
      <c r="M45" s="4"/>
    </row>
    <row r="46" spans="1:13" s="21" customFormat="1" ht="18.75" customHeight="1">
      <c r="A46" s="46"/>
      <c r="B46" s="120" t="s">
        <v>99</v>
      </c>
      <c r="C46" s="121"/>
      <c r="D46" s="121"/>
      <c r="E46" s="121"/>
      <c r="F46" s="121"/>
      <c r="G46" s="121"/>
      <c r="H46" s="121"/>
      <c r="I46" s="121"/>
      <c r="J46" s="122"/>
      <c r="K46" s="46"/>
      <c r="L46" s="4"/>
      <c r="M46" s="4"/>
    </row>
    <row r="47" spans="1:13" s="26" customFormat="1" ht="12.75">
      <c r="A47" s="84">
        <v>1</v>
      </c>
      <c r="B47" s="82" t="s">
        <v>85</v>
      </c>
      <c r="C47" s="18"/>
      <c r="D47" s="27"/>
      <c r="E47" s="18"/>
      <c r="F47" s="18"/>
      <c r="G47" s="18"/>
      <c r="H47" s="18"/>
      <c r="I47" s="18"/>
      <c r="J47" s="18"/>
      <c r="K47" s="18"/>
      <c r="L47" s="20"/>
      <c r="M47" s="20"/>
    </row>
    <row r="48" spans="1:13" s="45" customFormat="1" ht="12.75">
      <c r="A48" s="90"/>
      <c r="B48" s="43" t="s">
        <v>100</v>
      </c>
      <c r="C48" s="62">
        <v>5</v>
      </c>
      <c r="D48" s="63">
        <v>7</v>
      </c>
      <c r="E48" s="62">
        <f>C48+D48</f>
        <v>12</v>
      </c>
      <c r="F48" s="62">
        <v>5</v>
      </c>
      <c r="G48" s="62">
        <v>7</v>
      </c>
      <c r="H48" s="62">
        <f>F48+G48</f>
        <v>12</v>
      </c>
      <c r="I48" s="62">
        <f>F48-C48</f>
        <v>0</v>
      </c>
      <c r="J48" s="62">
        <f>G48-D48</f>
        <v>0</v>
      </c>
      <c r="K48" s="62">
        <f>I48+J48</f>
        <v>0</v>
      </c>
      <c r="L48" s="44"/>
      <c r="M48" s="44"/>
    </row>
    <row r="49" spans="1:13" s="26" customFormat="1" ht="12.75">
      <c r="A49" s="22"/>
      <c r="B49" s="100" t="s">
        <v>90</v>
      </c>
      <c r="C49" s="101"/>
      <c r="D49" s="101"/>
      <c r="E49" s="101"/>
      <c r="F49" s="101"/>
      <c r="G49" s="101"/>
      <c r="H49" s="101"/>
      <c r="I49" s="101"/>
      <c r="J49" s="101"/>
      <c r="K49" s="102"/>
      <c r="L49" s="20"/>
      <c r="M49" s="20"/>
    </row>
    <row r="50" spans="1:13" s="26" customFormat="1" ht="51">
      <c r="A50" s="22"/>
      <c r="B50" s="66" t="s">
        <v>102</v>
      </c>
      <c r="C50" s="94">
        <v>19.999</v>
      </c>
      <c r="D50" s="23">
        <v>0</v>
      </c>
      <c r="E50" s="95">
        <f>C50+D50</f>
        <v>19.999</v>
      </c>
      <c r="F50" s="23">
        <v>10.315</v>
      </c>
      <c r="G50" s="23">
        <v>0</v>
      </c>
      <c r="H50" s="95">
        <f>F50+G50</f>
        <v>10.315</v>
      </c>
      <c r="I50" s="95">
        <f>F50-C50</f>
        <v>-9.684</v>
      </c>
      <c r="J50" s="95">
        <f>G50-D50</f>
        <v>0</v>
      </c>
      <c r="K50" s="95">
        <f>I50+J50</f>
        <v>-9.684</v>
      </c>
      <c r="L50" s="20"/>
      <c r="M50" s="20"/>
    </row>
    <row r="51" spans="1:13" s="26" customFormat="1" ht="12.75">
      <c r="A51" s="22"/>
      <c r="B51" s="100" t="s">
        <v>106</v>
      </c>
      <c r="C51" s="101"/>
      <c r="D51" s="101"/>
      <c r="E51" s="101"/>
      <c r="F51" s="101"/>
      <c r="G51" s="101"/>
      <c r="H51" s="101"/>
      <c r="I51" s="101"/>
      <c r="J51" s="101"/>
      <c r="K51" s="102"/>
      <c r="L51" s="20"/>
      <c r="M51" s="20"/>
    </row>
    <row r="52" spans="1:13" s="26" customFormat="1" ht="27" customHeight="1">
      <c r="A52" s="22"/>
      <c r="B52" s="66" t="s">
        <v>103</v>
      </c>
      <c r="C52" s="94">
        <v>1764.454</v>
      </c>
      <c r="D52" s="94">
        <v>200</v>
      </c>
      <c r="E52" s="95">
        <f>C52+D52</f>
        <v>1964.454</v>
      </c>
      <c r="F52" s="94">
        <v>1694.379</v>
      </c>
      <c r="G52" s="94">
        <v>168.256</v>
      </c>
      <c r="H52" s="95">
        <f>F52+G52</f>
        <v>1862.635</v>
      </c>
      <c r="I52" s="95">
        <f>F52-C52</f>
        <v>-70.07500000000005</v>
      </c>
      <c r="J52" s="95">
        <f>G52-D52</f>
        <v>-31.744</v>
      </c>
      <c r="K52" s="95">
        <f>I52+J52</f>
        <v>-101.81900000000005</v>
      </c>
      <c r="L52" s="20"/>
      <c r="M52" s="20"/>
    </row>
    <row r="53" spans="1:13" s="26" customFormat="1" ht="12.75">
      <c r="A53" s="22"/>
      <c r="B53" s="100" t="s">
        <v>107</v>
      </c>
      <c r="C53" s="101"/>
      <c r="D53" s="101"/>
      <c r="E53" s="101"/>
      <c r="F53" s="101"/>
      <c r="G53" s="101"/>
      <c r="H53" s="101"/>
      <c r="I53" s="101"/>
      <c r="J53" s="101"/>
      <c r="K53" s="102"/>
      <c r="L53" s="20"/>
      <c r="M53" s="20"/>
    </row>
    <row r="54" spans="1:13" s="26" customFormat="1" ht="38.25">
      <c r="A54" s="22"/>
      <c r="B54" s="66" t="s">
        <v>104</v>
      </c>
      <c r="C54" s="94">
        <v>71</v>
      </c>
      <c r="D54" s="23">
        <v>0</v>
      </c>
      <c r="E54" s="95">
        <f>C54+D54</f>
        <v>71</v>
      </c>
      <c r="F54" s="94">
        <v>10.04</v>
      </c>
      <c r="G54" s="23">
        <v>0</v>
      </c>
      <c r="H54" s="95">
        <f>F54+G54</f>
        <v>10.04</v>
      </c>
      <c r="I54" s="95">
        <f>F54-C54</f>
        <v>-60.96</v>
      </c>
      <c r="J54" s="95">
        <f>G54-D54</f>
        <v>0</v>
      </c>
      <c r="K54" s="95">
        <f>I54+J54</f>
        <v>-60.96</v>
      </c>
      <c r="L54" s="20"/>
      <c r="M54" s="20"/>
    </row>
    <row r="55" spans="1:13" s="26" customFormat="1" ht="12.75">
      <c r="A55" s="22"/>
      <c r="B55" s="100" t="s">
        <v>108</v>
      </c>
      <c r="C55" s="101"/>
      <c r="D55" s="101"/>
      <c r="E55" s="101"/>
      <c r="F55" s="101"/>
      <c r="G55" s="101"/>
      <c r="H55" s="101"/>
      <c r="I55" s="101"/>
      <c r="J55" s="101"/>
      <c r="K55" s="102"/>
      <c r="L55" s="20"/>
      <c r="M55" s="20"/>
    </row>
    <row r="56" spans="1:13" s="26" customFormat="1" ht="12.75">
      <c r="A56" s="22"/>
      <c r="B56" s="66" t="s">
        <v>105</v>
      </c>
      <c r="C56" s="94">
        <v>0</v>
      </c>
      <c r="D56" s="94">
        <v>60.017</v>
      </c>
      <c r="E56" s="95">
        <f>C56+D56</f>
        <v>60.017</v>
      </c>
      <c r="F56" s="94">
        <v>0</v>
      </c>
      <c r="G56" s="94">
        <v>60.017</v>
      </c>
      <c r="H56" s="95">
        <f>F56+G56</f>
        <v>60.017</v>
      </c>
      <c r="I56" s="95">
        <f>F56-C56</f>
        <v>0</v>
      </c>
      <c r="J56" s="95">
        <f>G56-D56</f>
        <v>0</v>
      </c>
      <c r="K56" s="95">
        <f>I56+J56</f>
        <v>0</v>
      </c>
      <c r="L56" s="20"/>
      <c r="M56" s="20"/>
    </row>
    <row r="57" spans="1:13" s="26" customFormat="1" ht="12.75">
      <c r="A57" s="22"/>
      <c r="B57" s="100" t="s">
        <v>90</v>
      </c>
      <c r="C57" s="101"/>
      <c r="D57" s="101"/>
      <c r="E57" s="101"/>
      <c r="F57" s="101"/>
      <c r="G57" s="101"/>
      <c r="H57" s="101"/>
      <c r="I57" s="101"/>
      <c r="J57" s="101"/>
      <c r="K57" s="102"/>
      <c r="L57" s="20"/>
      <c r="M57" s="20"/>
    </row>
    <row r="58" spans="1:13" s="92" customFormat="1" ht="13.5">
      <c r="A58" s="84">
        <v>2</v>
      </c>
      <c r="B58" s="49" t="s">
        <v>86</v>
      </c>
      <c r="C58" s="83"/>
      <c r="D58" s="83"/>
      <c r="E58" s="83"/>
      <c r="F58" s="83"/>
      <c r="G58" s="83"/>
      <c r="H58" s="83"/>
      <c r="I58" s="83"/>
      <c r="J58" s="83"/>
      <c r="K58" s="83"/>
      <c r="L58" s="91"/>
      <c r="M58" s="91"/>
    </row>
    <row r="59" spans="1:12" s="26" customFormat="1" ht="25.5">
      <c r="A59" s="22"/>
      <c r="B59" s="65" t="s">
        <v>101</v>
      </c>
      <c r="C59" s="23">
        <v>600</v>
      </c>
      <c r="D59" s="23">
        <v>0</v>
      </c>
      <c r="E59" s="23">
        <f>C59+D59</f>
        <v>600</v>
      </c>
      <c r="F59" s="23">
        <v>151</v>
      </c>
      <c r="G59" s="23">
        <v>0</v>
      </c>
      <c r="H59" s="23">
        <f>F59+G59</f>
        <v>151</v>
      </c>
      <c r="I59" s="67">
        <f>F59-C59</f>
        <v>-449</v>
      </c>
      <c r="J59" s="67">
        <f>G59-D59</f>
        <v>0</v>
      </c>
      <c r="K59" s="67">
        <f>I59+J59</f>
        <v>-449</v>
      </c>
      <c r="L59" s="20"/>
    </row>
    <row r="60" spans="1:12" s="26" customFormat="1" ht="12.75">
      <c r="A60" s="22"/>
      <c r="B60" s="100" t="s">
        <v>113</v>
      </c>
      <c r="C60" s="101"/>
      <c r="D60" s="101"/>
      <c r="E60" s="101"/>
      <c r="F60" s="101"/>
      <c r="G60" s="101"/>
      <c r="H60" s="101"/>
      <c r="I60" s="101"/>
      <c r="J60" s="101"/>
      <c r="K60" s="102"/>
      <c r="L60" s="20"/>
    </row>
    <row r="61" spans="1:12" s="26" customFormat="1" ht="12.75">
      <c r="A61" s="22"/>
      <c r="B61" s="65" t="s">
        <v>109</v>
      </c>
      <c r="C61" s="23">
        <v>200</v>
      </c>
      <c r="D61" s="23">
        <v>0</v>
      </c>
      <c r="E61" s="23">
        <f>C61+D61</f>
        <v>200</v>
      </c>
      <c r="F61" s="23">
        <v>7</v>
      </c>
      <c r="G61" s="23">
        <v>0</v>
      </c>
      <c r="H61" s="23">
        <f>F61+G61</f>
        <v>7</v>
      </c>
      <c r="I61" s="67">
        <f>F61-C61</f>
        <v>-193</v>
      </c>
      <c r="J61" s="67">
        <f>G61-D61</f>
        <v>0</v>
      </c>
      <c r="K61" s="67">
        <f>I61+J61</f>
        <v>-193</v>
      </c>
      <c r="L61" s="20"/>
    </row>
    <row r="62" spans="1:12" s="26" customFormat="1" ht="12.75">
      <c r="A62" s="22"/>
      <c r="B62" s="100" t="s">
        <v>114</v>
      </c>
      <c r="C62" s="101"/>
      <c r="D62" s="101"/>
      <c r="E62" s="101"/>
      <c r="F62" s="101"/>
      <c r="G62" s="101"/>
      <c r="H62" s="101"/>
      <c r="I62" s="101"/>
      <c r="J62" s="101"/>
      <c r="K62" s="102"/>
      <c r="L62" s="20"/>
    </row>
    <row r="63" spans="1:19" s="26" customFormat="1" ht="30" customHeight="1">
      <c r="A63" s="22"/>
      <c r="B63" s="65" t="s">
        <v>110</v>
      </c>
      <c r="C63" s="23">
        <v>0</v>
      </c>
      <c r="D63" s="23">
        <v>3</v>
      </c>
      <c r="E63" s="23">
        <f>C63+D63</f>
        <v>3</v>
      </c>
      <c r="F63" s="23">
        <v>0</v>
      </c>
      <c r="G63" s="23">
        <v>3</v>
      </c>
      <c r="H63" s="23">
        <f>F63+G63</f>
        <v>3</v>
      </c>
      <c r="I63" s="67">
        <f>F63-C63</f>
        <v>0</v>
      </c>
      <c r="J63" s="67">
        <f>G63-D63</f>
        <v>0</v>
      </c>
      <c r="K63" s="67">
        <f>I63+J63</f>
        <v>0</v>
      </c>
      <c r="L63" s="20"/>
      <c r="N63" s="81"/>
      <c r="O63" s="81"/>
      <c r="P63" s="81"/>
      <c r="Q63" s="81"/>
      <c r="R63" s="81"/>
      <c r="S63" s="81"/>
    </row>
    <row r="64" spans="1:19" s="26" customFormat="1" ht="15" customHeight="1">
      <c r="A64" s="22"/>
      <c r="B64" s="100" t="s">
        <v>90</v>
      </c>
      <c r="C64" s="101"/>
      <c r="D64" s="101"/>
      <c r="E64" s="101"/>
      <c r="F64" s="101"/>
      <c r="G64" s="101"/>
      <c r="H64" s="101"/>
      <c r="I64" s="101"/>
      <c r="J64" s="101"/>
      <c r="K64" s="102"/>
      <c r="L64" s="20"/>
      <c r="N64" s="81"/>
      <c r="O64" s="81"/>
      <c r="P64" s="81"/>
      <c r="Q64" s="81"/>
      <c r="R64" s="81"/>
      <c r="S64" s="81"/>
    </row>
    <row r="65" spans="1:19" s="26" customFormat="1" ht="25.5">
      <c r="A65" s="22"/>
      <c r="B65" s="65" t="s">
        <v>111</v>
      </c>
      <c r="C65" s="23">
        <v>300</v>
      </c>
      <c r="D65" s="23">
        <v>0</v>
      </c>
      <c r="E65" s="23">
        <f>C65+D65</f>
        <v>300</v>
      </c>
      <c r="F65" s="23">
        <v>125</v>
      </c>
      <c r="G65" s="23">
        <v>0</v>
      </c>
      <c r="H65" s="23">
        <f>F65+G65</f>
        <v>125</v>
      </c>
      <c r="I65" s="67">
        <f>F65-C65</f>
        <v>-175</v>
      </c>
      <c r="J65" s="67">
        <f>G65-D65</f>
        <v>0</v>
      </c>
      <c r="K65" s="67">
        <f>I65+J65</f>
        <v>-175</v>
      </c>
      <c r="L65" s="20"/>
      <c r="N65" s="93"/>
      <c r="O65" s="93"/>
      <c r="P65" s="93"/>
      <c r="Q65" s="93"/>
      <c r="R65" s="93"/>
      <c r="S65" s="93"/>
    </row>
    <row r="66" spans="1:19" s="26" customFormat="1" ht="15" customHeight="1">
      <c r="A66" s="22"/>
      <c r="B66" s="100" t="s">
        <v>112</v>
      </c>
      <c r="C66" s="101"/>
      <c r="D66" s="101"/>
      <c r="E66" s="101"/>
      <c r="F66" s="101"/>
      <c r="G66" s="101"/>
      <c r="H66" s="101"/>
      <c r="I66" s="101"/>
      <c r="J66" s="101"/>
      <c r="K66" s="102"/>
      <c r="L66" s="20"/>
      <c r="N66" s="93"/>
      <c r="O66" s="93"/>
      <c r="P66" s="93"/>
      <c r="Q66" s="93"/>
      <c r="R66" s="93"/>
      <c r="S66" s="93"/>
    </row>
    <row r="67" spans="1:19" s="26" customFormat="1" ht="15" customHeight="1">
      <c r="A67" s="84">
        <v>3</v>
      </c>
      <c r="B67" s="79" t="s">
        <v>121</v>
      </c>
      <c r="C67" s="64"/>
      <c r="D67" s="64"/>
      <c r="E67" s="64"/>
      <c r="F67" s="64"/>
      <c r="G67" s="64"/>
      <c r="H67" s="64"/>
      <c r="I67" s="64"/>
      <c r="J67" s="64"/>
      <c r="K67" s="64"/>
      <c r="L67" s="20"/>
      <c r="N67" s="93"/>
      <c r="O67" s="93"/>
      <c r="P67" s="93"/>
      <c r="Q67" s="93"/>
      <c r="R67" s="93"/>
      <c r="S67" s="93"/>
    </row>
    <row r="68" spans="1:19" s="26" customFormat="1" ht="25.5">
      <c r="A68" s="22"/>
      <c r="B68" s="80" t="s">
        <v>115</v>
      </c>
      <c r="C68" s="23">
        <v>30</v>
      </c>
      <c r="D68" s="23">
        <v>5</v>
      </c>
      <c r="E68" s="23">
        <f>C68+D68</f>
        <v>35</v>
      </c>
      <c r="F68" s="23">
        <v>1</v>
      </c>
      <c r="G68" s="23">
        <v>0</v>
      </c>
      <c r="H68" s="23">
        <f>F68+G68</f>
        <v>1</v>
      </c>
      <c r="I68" s="67">
        <f>F68-C68</f>
        <v>-29</v>
      </c>
      <c r="J68" s="67">
        <f>G68-D68</f>
        <v>-5</v>
      </c>
      <c r="K68" s="67">
        <f>I68+J68</f>
        <v>-34</v>
      </c>
      <c r="L68" s="20"/>
      <c r="N68" s="93"/>
      <c r="O68" s="93"/>
      <c r="P68" s="93"/>
      <c r="Q68" s="93"/>
      <c r="R68" s="93"/>
      <c r="S68" s="93"/>
    </row>
    <row r="69" spans="1:19" s="26" customFormat="1" ht="15" customHeight="1">
      <c r="A69" s="22"/>
      <c r="B69" s="100" t="s">
        <v>114</v>
      </c>
      <c r="C69" s="101"/>
      <c r="D69" s="101"/>
      <c r="E69" s="101"/>
      <c r="F69" s="101"/>
      <c r="G69" s="101"/>
      <c r="H69" s="101"/>
      <c r="I69" s="101"/>
      <c r="J69" s="101"/>
      <c r="K69" s="102"/>
      <c r="L69" s="20"/>
      <c r="N69" s="81"/>
      <c r="O69" s="81"/>
      <c r="P69" s="81"/>
      <c r="Q69" s="81"/>
      <c r="R69" s="81"/>
      <c r="S69" s="81"/>
    </row>
    <row r="70" spans="1:19" s="26" customFormat="1" ht="39.75" customHeight="1">
      <c r="A70" s="22"/>
      <c r="B70" s="80" t="s">
        <v>116</v>
      </c>
      <c r="C70" s="23">
        <v>248.351</v>
      </c>
      <c r="D70" s="94">
        <v>50</v>
      </c>
      <c r="E70" s="23">
        <f aca="true" t="shared" si="1" ref="E70:E80">C70+D70</f>
        <v>298.351</v>
      </c>
      <c r="F70" s="94">
        <v>242.054</v>
      </c>
      <c r="G70" s="94">
        <v>42.064</v>
      </c>
      <c r="H70" s="23">
        <f aca="true" t="shared" si="2" ref="H70:H80">F70+G70</f>
        <v>284.118</v>
      </c>
      <c r="I70" s="95">
        <f aca="true" t="shared" si="3" ref="I70:I80">F70-C70</f>
        <v>-6.296999999999997</v>
      </c>
      <c r="J70" s="95">
        <f aca="true" t="shared" si="4" ref="J70:J80">G70-D70</f>
        <v>-7.936</v>
      </c>
      <c r="K70" s="95">
        <f aca="true" t="shared" si="5" ref="K70:K80">I70+J70</f>
        <v>-14.232999999999997</v>
      </c>
      <c r="L70" s="20"/>
      <c r="N70" s="93"/>
      <c r="O70" s="93"/>
      <c r="P70" s="93"/>
      <c r="Q70" s="93"/>
      <c r="R70" s="93"/>
      <c r="S70" s="93"/>
    </row>
    <row r="71" spans="1:19" s="26" customFormat="1" ht="15" customHeight="1">
      <c r="A71" s="22"/>
      <c r="B71" s="100" t="s">
        <v>127</v>
      </c>
      <c r="C71" s="101"/>
      <c r="D71" s="101"/>
      <c r="E71" s="101"/>
      <c r="F71" s="101"/>
      <c r="G71" s="101"/>
      <c r="H71" s="101"/>
      <c r="I71" s="101"/>
      <c r="J71" s="101"/>
      <c r="K71" s="102"/>
      <c r="L71" s="20"/>
      <c r="N71" s="81"/>
      <c r="O71" s="81"/>
      <c r="P71" s="81"/>
      <c r="Q71" s="81"/>
      <c r="R71" s="81"/>
      <c r="S71" s="81"/>
    </row>
    <row r="72" spans="1:19" s="26" customFormat="1" ht="51">
      <c r="A72" s="22"/>
      <c r="B72" s="80" t="s">
        <v>117</v>
      </c>
      <c r="C72" s="94">
        <v>2.857</v>
      </c>
      <c r="D72" s="94">
        <v>0</v>
      </c>
      <c r="E72" s="94">
        <f t="shared" si="1"/>
        <v>2.857</v>
      </c>
      <c r="F72" s="94">
        <v>1.474</v>
      </c>
      <c r="G72" s="94">
        <v>0</v>
      </c>
      <c r="H72" s="94">
        <f t="shared" si="2"/>
        <v>1.474</v>
      </c>
      <c r="I72" s="95">
        <f t="shared" si="3"/>
        <v>-1.3830000000000002</v>
      </c>
      <c r="J72" s="95">
        <f t="shared" si="4"/>
        <v>0</v>
      </c>
      <c r="K72" s="95">
        <f t="shared" si="5"/>
        <v>-1.3830000000000002</v>
      </c>
      <c r="L72" s="20"/>
      <c r="N72" s="81"/>
      <c r="O72" s="81"/>
      <c r="P72" s="81"/>
      <c r="Q72" s="81"/>
      <c r="R72" s="81"/>
      <c r="S72" s="81"/>
    </row>
    <row r="73" spans="1:19" s="26" customFormat="1" ht="15" customHeight="1">
      <c r="A73" s="22"/>
      <c r="B73" s="100" t="s">
        <v>125</v>
      </c>
      <c r="C73" s="101"/>
      <c r="D73" s="101"/>
      <c r="E73" s="101"/>
      <c r="F73" s="101"/>
      <c r="G73" s="101"/>
      <c r="H73" s="101"/>
      <c r="I73" s="101"/>
      <c r="J73" s="101"/>
      <c r="K73" s="102"/>
      <c r="L73" s="20"/>
      <c r="N73" s="81"/>
      <c r="O73" s="81"/>
      <c r="P73" s="81"/>
      <c r="Q73" s="81"/>
      <c r="R73" s="81"/>
      <c r="S73" s="81"/>
    </row>
    <row r="74" spans="1:19" s="26" customFormat="1" ht="63.75">
      <c r="A74" s="22"/>
      <c r="B74" s="80" t="s">
        <v>118</v>
      </c>
      <c r="C74" s="94">
        <v>10.142</v>
      </c>
      <c r="D74" s="94">
        <v>0</v>
      </c>
      <c r="E74" s="94">
        <f t="shared" si="1"/>
        <v>10.142</v>
      </c>
      <c r="F74" s="94">
        <v>1.434</v>
      </c>
      <c r="G74" s="94">
        <v>0</v>
      </c>
      <c r="H74" s="94">
        <f t="shared" si="2"/>
        <v>1.434</v>
      </c>
      <c r="I74" s="95">
        <f t="shared" si="3"/>
        <v>-8.708</v>
      </c>
      <c r="J74" s="95">
        <f t="shared" si="4"/>
        <v>0</v>
      </c>
      <c r="K74" s="95">
        <f t="shared" si="5"/>
        <v>-8.708</v>
      </c>
      <c r="L74" s="20"/>
      <c r="N74" s="81"/>
      <c r="O74" s="81"/>
      <c r="P74" s="81"/>
      <c r="Q74" s="81"/>
      <c r="R74" s="81"/>
      <c r="S74" s="81"/>
    </row>
    <row r="75" spans="1:19" s="26" customFormat="1" ht="32.25" customHeight="1">
      <c r="A75" s="22"/>
      <c r="B75" s="100" t="s">
        <v>128</v>
      </c>
      <c r="C75" s="101"/>
      <c r="D75" s="101"/>
      <c r="E75" s="101"/>
      <c r="F75" s="101"/>
      <c r="G75" s="101"/>
      <c r="H75" s="101"/>
      <c r="I75" s="101"/>
      <c r="J75" s="101"/>
      <c r="K75" s="102"/>
      <c r="L75" s="20"/>
      <c r="N75" s="81"/>
      <c r="O75" s="81"/>
      <c r="P75" s="81"/>
      <c r="Q75" s="81"/>
      <c r="R75" s="81"/>
      <c r="S75" s="81"/>
    </row>
    <row r="76" spans="1:19" s="26" customFormat="1" ht="32.25" customHeight="1">
      <c r="A76" s="22"/>
      <c r="B76" s="80" t="s">
        <v>119</v>
      </c>
      <c r="C76" s="23">
        <v>200</v>
      </c>
      <c r="D76" s="23">
        <v>0</v>
      </c>
      <c r="E76" s="23">
        <f t="shared" si="1"/>
        <v>200</v>
      </c>
      <c r="F76" s="23">
        <v>21</v>
      </c>
      <c r="G76" s="23">
        <v>0</v>
      </c>
      <c r="H76" s="23">
        <f t="shared" si="2"/>
        <v>21</v>
      </c>
      <c r="I76" s="67">
        <f t="shared" si="3"/>
        <v>-179</v>
      </c>
      <c r="J76" s="67">
        <f t="shared" si="4"/>
        <v>0</v>
      </c>
      <c r="K76" s="67">
        <f t="shared" si="5"/>
        <v>-179</v>
      </c>
      <c r="L76" s="20"/>
      <c r="N76" s="93"/>
      <c r="O76" s="93"/>
      <c r="P76" s="93"/>
      <c r="Q76" s="93"/>
      <c r="R76" s="93"/>
      <c r="S76" s="93"/>
    </row>
    <row r="77" spans="1:19" s="26" customFormat="1" ht="15" customHeight="1">
      <c r="A77" s="22"/>
      <c r="B77" s="100" t="s">
        <v>126</v>
      </c>
      <c r="C77" s="101"/>
      <c r="D77" s="101"/>
      <c r="E77" s="101"/>
      <c r="F77" s="101"/>
      <c r="G77" s="101"/>
      <c r="H77" s="101"/>
      <c r="I77" s="101"/>
      <c r="J77" s="101"/>
      <c r="K77" s="102"/>
      <c r="L77" s="20"/>
      <c r="N77" s="81"/>
      <c r="O77" s="81"/>
      <c r="P77" s="81"/>
      <c r="Q77" s="81"/>
      <c r="R77" s="81"/>
      <c r="S77" s="81"/>
    </row>
    <row r="78" spans="1:19" s="26" customFormat="1" ht="25.5">
      <c r="A78" s="22"/>
      <c r="B78" s="78" t="s">
        <v>130</v>
      </c>
      <c r="C78" s="94">
        <v>0</v>
      </c>
      <c r="D78" s="94">
        <v>20.006</v>
      </c>
      <c r="E78" s="94">
        <f>C78+D78</f>
        <v>20.006</v>
      </c>
      <c r="F78" s="94">
        <v>0</v>
      </c>
      <c r="G78" s="94">
        <v>20.006</v>
      </c>
      <c r="H78" s="94">
        <f>F78+G78</f>
        <v>20.006</v>
      </c>
      <c r="I78" s="95">
        <f>F78-C78</f>
        <v>0</v>
      </c>
      <c r="J78" s="95">
        <f>G78-D78</f>
        <v>0</v>
      </c>
      <c r="K78" s="95">
        <f>I78+J78</f>
        <v>0</v>
      </c>
      <c r="L78" s="20"/>
      <c r="N78" s="81"/>
      <c r="O78" s="81"/>
      <c r="P78" s="81"/>
      <c r="Q78" s="81"/>
      <c r="R78" s="81"/>
      <c r="S78" s="81"/>
    </row>
    <row r="79" spans="1:19" s="26" customFormat="1" ht="15" customHeight="1">
      <c r="A79" s="22"/>
      <c r="B79" s="100" t="s">
        <v>90</v>
      </c>
      <c r="C79" s="101"/>
      <c r="D79" s="101"/>
      <c r="E79" s="101"/>
      <c r="F79" s="101"/>
      <c r="G79" s="101"/>
      <c r="H79" s="101"/>
      <c r="I79" s="101"/>
      <c r="J79" s="101"/>
      <c r="K79" s="102"/>
      <c r="L79" s="20"/>
      <c r="N79" s="81"/>
      <c r="O79" s="81"/>
      <c r="P79" s="81"/>
      <c r="Q79" s="81"/>
      <c r="R79" s="81"/>
      <c r="S79" s="81"/>
    </row>
    <row r="80" spans="1:13" s="26" customFormat="1" ht="38.25">
      <c r="A80" s="22"/>
      <c r="B80" s="80" t="s">
        <v>120</v>
      </c>
      <c r="C80" s="23">
        <v>100</v>
      </c>
      <c r="D80" s="23">
        <v>0</v>
      </c>
      <c r="E80" s="23">
        <f t="shared" si="1"/>
        <v>100</v>
      </c>
      <c r="F80" s="23">
        <v>17</v>
      </c>
      <c r="G80" s="23">
        <v>0</v>
      </c>
      <c r="H80" s="23">
        <f t="shared" si="2"/>
        <v>17</v>
      </c>
      <c r="I80" s="67">
        <f t="shared" si="3"/>
        <v>-83</v>
      </c>
      <c r="J80" s="67">
        <f t="shared" si="4"/>
        <v>0</v>
      </c>
      <c r="K80" s="67">
        <f t="shared" si="5"/>
        <v>-83</v>
      </c>
      <c r="L80" s="20"/>
      <c r="M80" s="20"/>
    </row>
    <row r="81" spans="1:19" s="26" customFormat="1" ht="15" customHeight="1">
      <c r="A81" s="22"/>
      <c r="B81" s="100" t="s">
        <v>129</v>
      </c>
      <c r="C81" s="101"/>
      <c r="D81" s="101"/>
      <c r="E81" s="101"/>
      <c r="F81" s="101"/>
      <c r="G81" s="101"/>
      <c r="H81" s="101"/>
      <c r="I81" s="101"/>
      <c r="J81" s="101"/>
      <c r="K81" s="102"/>
      <c r="L81" s="20"/>
      <c r="N81" s="81"/>
      <c r="O81" s="81"/>
      <c r="P81" s="81"/>
      <c r="Q81" s="81"/>
      <c r="R81" s="81"/>
      <c r="S81" s="81"/>
    </row>
    <row r="82" spans="1:13" s="21" customFormat="1" ht="12.75">
      <c r="A82" s="96">
        <v>4</v>
      </c>
      <c r="B82" s="79" t="s">
        <v>122</v>
      </c>
      <c r="C82" s="123"/>
      <c r="D82" s="124"/>
      <c r="E82" s="124"/>
      <c r="F82" s="124"/>
      <c r="G82" s="124"/>
      <c r="H82" s="124"/>
      <c r="I82" s="124"/>
      <c r="J82" s="124"/>
      <c r="K82" s="125"/>
      <c r="L82" s="4"/>
      <c r="M82" s="4"/>
    </row>
    <row r="83" spans="1:13" s="21" customFormat="1" ht="51">
      <c r="A83" s="23"/>
      <c r="B83" s="80" t="s">
        <v>123</v>
      </c>
      <c r="C83" s="23">
        <v>100</v>
      </c>
      <c r="D83" s="23">
        <v>0</v>
      </c>
      <c r="E83" s="23">
        <f>C83+D83</f>
        <v>100</v>
      </c>
      <c r="F83" s="23">
        <v>100</v>
      </c>
      <c r="G83" s="23">
        <v>0</v>
      </c>
      <c r="H83" s="23">
        <f>F83+G83</f>
        <v>100</v>
      </c>
      <c r="I83" s="67">
        <f>F83-C83</f>
        <v>0</v>
      </c>
      <c r="J83" s="67">
        <f>G83-D83</f>
        <v>0</v>
      </c>
      <c r="K83" s="67">
        <f>I83+J83</f>
        <v>0</v>
      </c>
      <c r="L83" s="4"/>
      <c r="M83" s="4"/>
    </row>
    <row r="84" spans="1:19" s="26" customFormat="1" ht="15" customHeight="1">
      <c r="A84" s="22"/>
      <c r="B84" s="100" t="s">
        <v>90</v>
      </c>
      <c r="C84" s="101"/>
      <c r="D84" s="101"/>
      <c r="E84" s="101"/>
      <c r="F84" s="101"/>
      <c r="G84" s="101"/>
      <c r="H84" s="101"/>
      <c r="I84" s="101"/>
      <c r="J84" s="101"/>
      <c r="K84" s="102"/>
      <c r="L84" s="20"/>
      <c r="N84" s="81"/>
      <c r="O84" s="81"/>
      <c r="P84" s="81"/>
      <c r="Q84" s="81"/>
      <c r="R84" s="81"/>
      <c r="S84" s="81"/>
    </row>
    <row r="85" spans="1:13" s="21" customFormat="1" ht="40.5" customHeight="1">
      <c r="A85" s="23"/>
      <c r="B85" s="80" t="s">
        <v>124</v>
      </c>
      <c r="C85" s="23">
        <v>100</v>
      </c>
      <c r="D85" s="23">
        <v>0</v>
      </c>
      <c r="E85" s="23">
        <f>C85+D85</f>
        <v>100</v>
      </c>
      <c r="F85" s="23">
        <v>100</v>
      </c>
      <c r="G85" s="23">
        <v>0</v>
      </c>
      <c r="H85" s="23">
        <f>F85+G85</f>
        <v>100</v>
      </c>
      <c r="I85" s="67">
        <f>F85-C85</f>
        <v>0</v>
      </c>
      <c r="J85" s="67">
        <f>G85-D85</f>
        <v>0</v>
      </c>
      <c r="K85" s="67">
        <f>I85+J85</f>
        <v>0</v>
      </c>
      <c r="L85" s="4"/>
      <c r="M85" s="4"/>
    </row>
    <row r="86" spans="1:19" s="26" customFormat="1" ht="15" customHeight="1">
      <c r="A86" s="22"/>
      <c r="B86" s="100" t="s">
        <v>90</v>
      </c>
      <c r="C86" s="101"/>
      <c r="D86" s="101"/>
      <c r="E86" s="101"/>
      <c r="F86" s="101"/>
      <c r="G86" s="101"/>
      <c r="H86" s="101"/>
      <c r="I86" s="101"/>
      <c r="J86" s="101"/>
      <c r="K86" s="102"/>
      <c r="L86" s="20"/>
      <c r="N86" s="81"/>
      <c r="O86" s="81"/>
      <c r="P86" s="81"/>
      <c r="Q86" s="81"/>
      <c r="R86" s="81"/>
      <c r="S86" s="81"/>
    </row>
    <row r="87" spans="1:13" ht="9" customHeight="1">
      <c r="A87" s="112" t="s">
        <v>84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4"/>
      <c r="L87" s="4"/>
      <c r="M87" s="3"/>
    </row>
    <row r="88" spans="1:11" ht="30" customHeight="1">
      <c r="A88" s="109" t="s">
        <v>131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1"/>
    </row>
    <row r="89" spans="1:11" ht="30.75" customHeight="1">
      <c r="A89" s="115" t="s">
        <v>132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7"/>
    </row>
    <row r="90" spans="1:13" ht="15" customHeight="1">
      <c r="A90" s="12"/>
      <c r="B90" s="4"/>
      <c r="C90" s="20"/>
      <c r="D90" s="26"/>
      <c r="E90" s="4"/>
      <c r="F90" s="4"/>
      <c r="G90" s="4"/>
      <c r="H90" s="4"/>
      <c r="I90" s="4"/>
      <c r="J90" s="4"/>
      <c r="K90" s="4"/>
      <c r="L90" s="4"/>
      <c r="M90" s="3"/>
    </row>
    <row r="91" spans="1:13" s="32" customFormat="1" ht="15" customHeight="1">
      <c r="A91" s="42" t="s">
        <v>56</v>
      </c>
      <c r="B91" s="130" t="s">
        <v>57</v>
      </c>
      <c r="C91" s="130"/>
      <c r="D91" s="130"/>
      <c r="E91" s="130"/>
      <c r="F91" s="130"/>
      <c r="G91" s="130"/>
      <c r="H91" s="130"/>
      <c r="I91" s="130"/>
      <c r="J91" s="130"/>
      <c r="K91" s="130"/>
      <c r="L91" s="20"/>
      <c r="M91" s="34"/>
    </row>
    <row r="92" spans="1:13" s="21" customFormat="1" ht="27.75" customHeight="1">
      <c r="A92" s="118" t="s">
        <v>32</v>
      </c>
      <c r="B92" s="118" t="s">
        <v>12</v>
      </c>
      <c r="C92" s="118" t="s">
        <v>134</v>
      </c>
      <c r="D92" s="118"/>
      <c r="E92" s="118"/>
      <c r="F92" s="118" t="s">
        <v>58</v>
      </c>
      <c r="G92" s="118"/>
      <c r="H92" s="118"/>
      <c r="I92" s="103" t="s">
        <v>59</v>
      </c>
      <c r="J92" s="104"/>
      <c r="K92" s="105"/>
      <c r="L92" s="4"/>
      <c r="M92" s="4"/>
    </row>
    <row r="93" spans="1:13" s="21" customFormat="1" ht="36.75" customHeight="1">
      <c r="A93" s="118"/>
      <c r="B93" s="118"/>
      <c r="C93" s="15" t="s">
        <v>23</v>
      </c>
      <c r="D93" s="15" t="s">
        <v>24</v>
      </c>
      <c r="E93" s="11" t="s">
        <v>19</v>
      </c>
      <c r="F93" s="11" t="s">
        <v>23</v>
      </c>
      <c r="G93" s="11" t="s">
        <v>24</v>
      </c>
      <c r="H93" s="11" t="s">
        <v>19</v>
      </c>
      <c r="I93" s="11" t="s">
        <v>23</v>
      </c>
      <c r="J93" s="11" t="s">
        <v>24</v>
      </c>
      <c r="K93" s="11" t="s">
        <v>19</v>
      </c>
      <c r="L93" s="4"/>
      <c r="M93" s="4"/>
    </row>
    <row r="94" spans="1:13" s="21" customFormat="1" ht="15" customHeight="1">
      <c r="A94" s="46">
        <v>1</v>
      </c>
      <c r="B94" s="46" t="s">
        <v>25</v>
      </c>
      <c r="C94" s="31">
        <f>C96</f>
        <v>0</v>
      </c>
      <c r="D94" s="31">
        <f>D96</f>
        <v>0</v>
      </c>
      <c r="E94" s="31">
        <f aca="true" t="shared" si="6" ref="E94:K94">E96</f>
        <v>0</v>
      </c>
      <c r="F94" s="56">
        <f t="shared" si="6"/>
        <v>1714.734</v>
      </c>
      <c r="G94" s="56">
        <f t="shared" si="6"/>
        <v>228.273</v>
      </c>
      <c r="H94" s="56">
        <f t="shared" si="6"/>
        <v>1943.0069999999998</v>
      </c>
      <c r="I94" s="19">
        <f t="shared" si="6"/>
        <v>0</v>
      </c>
      <c r="J94" s="19">
        <f t="shared" si="6"/>
        <v>0</v>
      </c>
      <c r="K94" s="19">
        <f t="shared" si="6"/>
        <v>0</v>
      </c>
      <c r="L94" s="4"/>
      <c r="M94" s="4"/>
    </row>
    <row r="95" spans="1:13" s="21" customFormat="1" ht="15" customHeight="1">
      <c r="A95" s="46"/>
      <c r="B95" s="51" t="s">
        <v>26</v>
      </c>
      <c r="C95" s="31"/>
      <c r="D95" s="99"/>
      <c r="E95" s="31"/>
      <c r="F95" s="54"/>
      <c r="G95" s="54"/>
      <c r="H95" s="56"/>
      <c r="I95" s="46"/>
      <c r="J95" s="46"/>
      <c r="K95" s="46"/>
      <c r="L95" s="4"/>
      <c r="M95" s="4"/>
    </row>
    <row r="96" spans="1:13" s="21" customFormat="1" ht="51">
      <c r="A96" s="46"/>
      <c r="B96" s="51" t="s">
        <v>133</v>
      </c>
      <c r="C96" s="9">
        <v>0</v>
      </c>
      <c r="D96" s="9">
        <v>0</v>
      </c>
      <c r="E96" s="31">
        <f>E98</f>
        <v>0</v>
      </c>
      <c r="F96" s="54">
        <f>F101+F103+F105++F107</f>
        <v>1714.734</v>
      </c>
      <c r="G96" s="54">
        <f>G101+G103+G105+G107</f>
        <v>228.273</v>
      </c>
      <c r="H96" s="56">
        <f>F96+G96</f>
        <v>1943.0069999999998</v>
      </c>
      <c r="I96" s="46">
        <v>0</v>
      </c>
      <c r="J96" s="46">
        <v>0</v>
      </c>
      <c r="K96" s="46">
        <v>0</v>
      </c>
      <c r="L96" s="4"/>
      <c r="M96" s="4"/>
    </row>
    <row r="97" spans="1:19" s="26" customFormat="1" ht="15" customHeight="1">
      <c r="A97" s="22"/>
      <c r="B97" s="106" t="s">
        <v>93</v>
      </c>
      <c r="C97" s="107"/>
      <c r="D97" s="107"/>
      <c r="E97" s="107"/>
      <c r="F97" s="107"/>
      <c r="G97" s="107"/>
      <c r="H97" s="107"/>
      <c r="I97" s="107"/>
      <c r="J97" s="107"/>
      <c r="K97" s="108"/>
      <c r="L97" s="20"/>
      <c r="N97" s="81"/>
      <c r="O97" s="81"/>
      <c r="P97" s="81"/>
      <c r="Q97" s="81"/>
      <c r="R97" s="81"/>
      <c r="S97" s="81"/>
    </row>
    <row r="98" spans="1:13" s="26" customFormat="1" ht="15.75" customHeight="1">
      <c r="A98" s="84">
        <v>1</v>
      </c>
      <c r="B98" s="82" t="s">
        <v>92</v>
      </c>
      <c r="C98" s="53"/>
      <c r="D98" s="25"/>
      <c r="E98" s="17"/>
      <c r="F98" s="53"/>
      <c r="G98" s="53"/>
      <c r="H98" s="53"/>
      <c r="I98" s="53"/>
      <c r="J98" s="17"/>
      <c r="K98" s="17"/>
      <c r="L98" s="20"/>
      <c r="M98" s="20"/>
    </row>
    <row r="99" spans="1:13" s="26" customFormat="1" ht="12.75">
      <c r="A99" s="22"/>
      <c r="B99" s="43" t="s">
        <v>100</v>
      </c>
      <c r="C99" s="31">
        <v>7</v>
      </c>
      <c r="D99" s="31">
        <v>8</v>
      </c>
      <c r="E99" s="56">
        <f>C99+D99</f>
        <v>15</v>
      </c>
      <c r="F99" s="31">
        <v>7</v>
      </c>
      <c r="G99" s="31">
        <v>4</v>
      </c>
      <c r="H99" s="31">
        <f>F99+G99</f>
        <v>11</v>
      </c>
      <c r="I99" s="31">
        <f>(F99/C99)*100</f>
        <v>100</v>
      </c>
      <c r="J99" s="31">
        <f>(G99/D99)*100</f>
        <v>50</v>
      </c>
      <c r="K99" s="31">
        <f>(H99/E99)*100</f>
        <v>73.33333333333333</v>
      </c>
      <c r="L99" s="20"/>
      <c r="M99" s="20"/>
    </row>
    <row r="100" spans="1:19" s="45" customFormat="1" ht="15" customHeight="1">
      <c r="A100" s="90"/>
      <c r="B100" s="106" t="s">
        <v>93</v>
      </c>
      <c r="C100" s="107"/>
      <c r="D100" s="107"/>
      <c r="E100" s="107"/>
      <c r="F100" s="107"/>
      <c r="G100" s="107"/>
      <c r="H100" s="107"/>
      <c r="I100" s="107"/>
      <c r="J100" s="107"/>
      <c r="K100" s="108"/>
      <c r="L100" s="44"/>
      <c r="N100" s="81"/>
      <c r="O100" s="81"/>
      <c r="P100" s="81"/>
      <c r="Q100" s="81"/>
      <c r="R100" s="81"/>
      <c r="S100" s="81"/>
    </row>
    <row r="101" spans="1:13" s="155" customFormat="1" ht="51">
      <c r="A101" s="160"/>
      <c r="B101" s="151" t="s">
        <v>102</v>
      </c>
      <c r="C101" s="161">
        <v>0</v>
      </c>
      <c r="D101" s="161">
        <v>0</v>
      </c>
      <c r="E101" s="161">
        <v>0</v>
      </c>
      <c r="F101" s="156">
        <f>F50</f>
        <v>10.315</v>
      </c>
      <c r="G101" s="156">
        <f>G50</f>
        <v>0</v>
      </c>
      <c r="H101" s="153">
        <f>F101+G101</f>
        <v>10.315</v>
      </c>
      <c r="I101" s="152">
        <v>0</v>
      </c>
      <c r="J101" s="152">
        <v>0</v>
      </c>
      <c r="K101" s="152">
        <v>0</v>
      </c>
      <c r="L101" s="154"/>
      <c r="M101" s="154"/>
    </row>
    <row r="102" spans="1:19" s="45" customFormat="1" ht="15" customHeight="1">
      <c r="A102" s="90"/>
      <c r="B102" s="106" t="s">
        <v>93</v>
      </c>
      <c r="C102" s="107"/>
      <c r="D102" s="107"/>
      <c r="E102" s="107"/>
      <c r="F102" s="107"/>
      <c r="G102" s="107"/>
      <c r="H102" s="107"/>
      <c r="I102" s="107"/>
      <c r="J102" s="107"/>
      <c r="K102" s="108"/>
      <c r="L102" s="44"/>
      <c r="N102" s="81"/>
      <c r="O102" s="81"/>
      <c r="P102" s="81"/>
      <c r="Q102" s="81"/>
      <c r="R102" s="81"/>
      <c r="S102" s="81"/>
    </row>
    <row r="103" spans="1:13" s="159" customFormat="1" ht="27.75" customHeight="1">
      <c r="A103" s="157"/>
      <c r="B103" s="151" t="s">
        <v>103</v>
      </c>
      <c r="C103" s="152">
        <v>0</v>
      </c>
      <c r="D103" s="152">
        <v>0</v>
      </c>
      <c r="E103" s="152">
        <f>C103+D103</f>
        <v>0</v>
      </c>
      <c r="F103" s="153">
        <f>F52</f>
        <v>1694.379</v>
      </c>
      <c r="G103" s="153">
        <f>G52</f>
        <v>168.256</v>
      </c>
      <c r="H103" s="153">
        <f>F103+G103</f>
        <v>1862.635</v>
      </c>
      <c r="I103" s="152">
        <v>0</v>
      </c>
      <c r="J103" s="152">
        <v>0</v>
      </c>
      <c r="K103" s="152">
        <v>0</v>
      </c>
      <c r="L103" s="158"/>
      <c r="M103" s="158"/>
    </row>
    <row r="104" spans="1:19" s="45" customFormat="1" ht="15" customHeight="1">
      <c r="A104" s="90"/>
      <c r="B104" s="106" t="s">
        <v>93</v>
      </c>
      <c r="C104" s="107"/>
      <c r="D104" s="107"/>
      <c r="E104" s="107"/>
      <c r="F104" s="107"/>
      <c r="G104" s="107"/>
      <c r="H104" s="107"/>
      <c r="I104" s="107"/>
      <c r="J104" s="107"/>
      <c r="K104" s="108"/>
      <c r="L104" s="44"/>
      <c r="N104" s="81"/>
      <c r="O104" s="81"/>
      <c r="P104" s="81"/>
      <c r="Q104" s="81"/>
      <c r="R104" s="81"/>
      <c r="S104" s="81"/>
    </row>
    <row r="105" spans="1:13" s="155" customFormat="1" ht="38.25">
      <c r="A105" s="150"/>
      <c r="B105" s="151" t="s">
        <v>104</v>
      </c>
      <c r="C105" s="152">
        <v>0</v>
      </c>
      <c r="D105" s="152">
        <v>0</v>
      </c>
      <c r="E105" s="152">
        <f>C105+D105</f>
        <v>0</v>
      </c>
      <c r="F105" s="153">
        <f>F54</f>
        <v>10.04</v>
      </c>
      <c r="G105" s="156">
        <f>G54</f>
        <v>0</v>
      </c>
      <c r="H105" s="153">
        <f>F105+G105</f>
        <v>10.04</v>
      </c>
      <c r="I105" s="152">
        <v>0</v>
      </c>
      <c r="J105" s="152">
        <v>0</v>
      </c>
      <c r="K105" s="152">
        <v>0</v>
      </c>
      <c r="L105" s="154"/>
      <c r="M105" s="154"/>
    </row>
    <row r="106" spans="1:19" s="45" customFormat="1" ht="15" customHeight="1">
      <c r="A106" s="90"/>
      <c r="B106" s="106" t="s">
        <v>93</v>
      </c>
      <c r="C106" s="107"/>
      <c r="D106" s="107"/>
      <c r="E106" s="107"/>
      <c r="F106" s="107"/>
      <c r="G106" s="107"/>
      <c r="H106" s="107"/>
      <c r="I106" s="107"/>
      <c r="J106" s="107"/>
      <c r="K106" s="108"/>
      <c r="L106" s="44"/>
      <c r="N106" s="81"/>
      <c r="O106" s="81"/>
      <c r="P106" s="81"/>
      <c r="Q106" s="81"/>
      <c r="R106" s="81"/>
      <c r="S106" s="81"/>
    </row>
    <row r="107" spans="1:13" s="155" customFormat="1" ht="12.75">
      <c r="A107" s="150"/>
      <c r="B107" s="151" t="s">
        <v>105</v>
      </c>
      <c r="C107" s="152">
        <v>0</v>
      </c>
      <c r="D107" s="152">
        <v>0</v>
      </c>
      <c r="E107" s="152">
        <f>C107+D107</f>
        <v>0</v>
      </c>
      <c r="F107" s="153">
        <f>F56</f>
        <v>0</v>
      </c>
      <c r="G107" s="153">
        <f>G56</f>
        <v>60.017</v>
      </c>
      <c r="H107" s="153">
        <f>F107+G107</f>
        <v>60.017</v>
      </c>
      <c r="I107" s="152">
        <v>0</v>
      </c>
      <c r="J107" s="152">
        <v>0</v>
      </c>
      <c r="K107" s="152">
        <v>0</v>
      </c>
      <c r="L107" s="154"/>
      <c r="M107" s="154"/>
    </row>
    <row r="108" spans="1:19" s="45" customFormat="1" ht="15" customHeight="1">
      <c r="A108" s="90"/>
      <c r="B108" s="106" t="s">
        <v>93</v>
      </c>
      <c r="C108" s="107"/>
      <c r="D108" s="107"/>
      <c r="E108" s="107"/>
      <c r="F108" s="107"/>
      <c r="G108" s="107"/>
      <c r="H108" s="107"/>
      <c r="I108" s="107"/>
      <c r="J108" s="107"/>
      <c r="K108" s="108"/>
      <c r="L108" s="44"/>
      <c r="N108" s="81"/>
      <c r="O108" s="81"/>
      <c r="P108" s="81"/>
      <c r="Q108" s="81"/>
      <c r="R108" s="81"/>
      <c r="S108" s="81"/>
    </row>
    <row r="109" spans="1:13" s="92" customFormat="1" ht="13.5">
      <c r="A109" s="84">
        <v>2</v>
      </c>
      <c r="B109" s="49" t="s">
        <v>86</v>
      </c>
      <c r="C109" s="83"/>
      <c r="D109" s="83"/>
      <c r="E109" s="83"/>
      <c r="F109" s="83"/>
      <c r="G109" s="83"/>
      <c r="H109" s="83"/>
      <c r="I109" s="83"/>
      <c r="J109" s="83"/>
      <c r="K109" s="83"/>
      <c r="L109" s="91"/>
      <c r="M109" s="91"/>
    </row>
    <row r="110" spans="1:12" s="155" customFormat="1" ht="25.5">
      <c r="A110" s="150"/>
      <c r="B110" s="162" t="s">
        <v>101</v>
      </c>
      <c r="C110" s="156">
        <v>0</v>
      </c>
      <c r="D110" s="156">
        <v>0</v>
      </c>
      <c r="E110" s="156">
        <f>C110+D110</f>
        <v>0</v>
      </c>
      <c r="F110" s="156">
        <f>F59</f>
        <v>151</v>
      </c>
      <c r="G110" s="156">
        <f>G59</f>
        <v>0</v>
      </c>
      <c r="H110" s="156">
        <f>F110+G110</f>
        <v>151</v>
      </c>
      <c r="I110" s="163">
        <v>0</v>
      </c>
      <c r="J110" s="163">
        <f>G110-D110</f>
        <v>0</v>
      </c>
      <c r="K110" s="163">
        <f>I110+J110</f>
        <v>0</v>
      </c>
      <c r="L110" s="154"/>
    </row>
    <row r="111" spans="1:19" s="45" customFormat="1" ht="15" customHeight="1">
      <c r="A111" s="90"/>
      <c r="B111" s="106" t="s">
        <v>93</v>
      </c>
      <c r="C111" s="107"/>
      <c r="D111" s="107"/>
      <c r="E111" s="107"/>
      <c r="F111" s="107"/>
      <c r="G111" s="107"/>
      <c r="H111" s="107"/>
      <c r="I111" s="107"/>
      <c r="J111" s="107"/>
      <c r="K111" s="108"/>
      <c r="L111" s="44"/>
      <c r="N111" s="81"/>
      <c r="O111" s="81"/>
      <c r="P111" s="81"/>
      <c r="Q111" s="81"/>
      <c r="R111" s="81"/>
      <c r="S111" s="81"/>
    </row>
    <row r="112" spans="1:12" s="155" customFormat="1" ht="12.75">
      <c r="A112" s="150"/>
      <c r="B112" s="162" t="s">
        <v>109</v>
      </c>
      <c r="C112" s="156">
        <v>0</v>
      </c>
      <c r="D112" s="156">
        <v>0</v>
      </c>
      <c r="E112" s="156">
        <f>C112+D112</f>
        <v>0</v>
      </c>
      <c r="F112" s="156">
        <f>F61</f>
        <v>7</v>
      </c>
      <c r="G112" s="156">
        <f>G61</f>
        <v>0</v>
      </c>
      <c r="H112" s="156">
        <f>F112+G112</f>
        <v>7</v>
      </c>
      <c r="I112" s="163">
        <v>0</v>
      </c>
      <c r="J112" s="163">
        <f>G112-D112</f>
        <v>0</v>
      </c>
      <c r="K112" s="163">
        <f>I112+J112</f>
        <v>0</v>
      </c>
      <c r="L112" s="154"/>
    </row>
    <row r="113" spans="1:19" s="45" customFormat="1" ht="15" customHeight="1">
      <c r="A113" s="90"/>
      <c r="B113" s="106" t="s">
        <v>93</v>
      </c>
      <c r="C113" s="107"/>
      <c r="D113" s="107"/>
      <c r="E113" s="107"/>
      <c r="F113" s="107"/>
      <c r="G113" s="107"/>
      <c r="H113" s="107"/>
      <c r="I113" s="107"/>
      <c r="J113" s="107"/>
      <c r="K113" s="108"/>
      <c r="L113" s="44"/>
      <c r="N113" s="81"/>
      <c r="O113" s="81"/>
      <c r="P113" s="81"/>
      <c r="Q113" s="81"/>
      <c r="R113" s="81"/>
      <c r="S113" s="81"/>
    </row>
    <row r="114" spans="1:19" s="155" customFormat="1" ht="25.5" customHeight="1">
      <c r="A114" s="150"/>
      <c r="B114" s="162" t="s">
        <v>110</v>
      </c>
      <c r="C114" s="156">
        <v>0</v>
      </c>
      <c r="D114" s="156">
        <v>0</v>
      </c>
      <c r="E114" s="156">
        <f>C114+D114</f>
        <v>0</v>
      </c>
      <c r="F114" s="156">
        <f>F63</f>
        <v>0</v>
      </c>
      <c r="G114" s="156">
        <f>G63</f>
        <v>3</v>
      </c>
      <c r="H114" s="156">
        <f>F114+G114</f>
        <v>3</v>
      </c>
      <c r="I114" s="163">
        <f>F114-C114</f>
        <v>0</v>
      </c>
      <c r="J114" s="163">
        <f>G114-D114</f>
        <v>3</v>
      </c>
      <c r="K114" s="163">
        <f>I114+J114</f>
        <v>3</v>
      </c>
      <c r="L114" s="154"/>
      <c r="N114" s="165"/>
      <c r="O114" s="165"/>
      <c r="P114" s="165"/>
      <c r="Q114" s="165"/>
      <c r="R114" s="165"/>
      <c r="S114" s="165"/>
    </row>
    <row r="115" spans="1:19" s="45" customFormat="1" ht="15" customHeight="1">
      <c r="A115" s="90"/>
      <c r="B115" s="106" t="s">
        <v>93</v>
      </c>
      <c r="C115" s="107"/>
      <c r="D115" s="107"/>
      <c r="E115" s="107"/>
      <c r="F115" s="107"/>
      <c r="G115" s="107"/>
      <c r="H115" s="107"/>
      <c r="I115" s="107"/>
      <c r="J115" s="107"/>
      <c r="K115" s="108"/>
      <c r="L115" s="44"/>
      <c r="N115" s="81"/>
      <c r="O115" s="81"/>
      <c r="P115" s="81"/>
      <c r="Q115" s="81"/>
      <c r="R115" s="81"/>
      <c r="S115" s="81"/>
    </row>
    <row r="116" spans="1:19" s="155" customFormat="1" ht="26.25" customHeight="1">
      <c r="A116" s="150"/>
      <c r="B116" s="162" t="s">
        <v>111</v>
      </c>
      <c r="C116" s="156">
        <v>0</v>
      </c>
      <c r="D116" s="156">
        <v>0</v>
      </c>
      <c r="E116" s="156">
        <f>C116+D116</f>
        <v>0</v>
      </c>
      <c r="F116" s="156">
        <f>F65</f>
        <v>125</v>
      </c>
      <c r="G116" s="156">
        <f>G65</f>
        <v>0</v>
      </c>
      <c r="H116" s="156">
        <f>F116+G116</f>
        <v>125</v>
      </c>
      <c r="I116" s="163">
        <v>0</v>
      </c>
      <c r="J116" s="163">
        <f>G116-D116</f>
        <v>0</v>
      </c>
      <c r="K116" s="163">
        <f>I116+J116</f>
        <v>0</v>
      </c>
      <c r="L116" s="154"/>
      <c r="N116" s="164"/>
      <c r="O116" s="164"/>
      <c r="P116" s="164"/>
      <c r="Q116" s="164"/>
      <c r="R116" s="164"/>
      <c r="S116" s="164"/>
    </row>
    <row r="117" spans="1:19" s="45" customFormat="1" ht="15" customHeight="1">
      <c r="A117" s="90"/>
      <c r="B117" s="106" t="s">
        <v>93</v>
      </c>
      <c r="C117" s="107"/>
      <c r="D117" s="107"/>
      <c r="E117" s="107"/>
      <c r="F117" s="107"/>
      <c r="G117" s="107"/>
      <c r="H117" s="107"/>
      <c r="I117" s="107"/>
      <c r="J117" s="107"/>
      <c r="K117" s="108"/>
      <c r="L117" s="44"/>
      <c r="N117" s="81"/>
      <c r="O117" s="81"/>
      <c r="P117" s="81"/>
      <c r="Q117" s="81"/>
      <c r="R117" s="81"/>
      <c r="S117" s="81"/>
    </row>
    <row r="118" spans="1:19" s="26" customFormat="1" ht="15" customHeight="1">
      <c r="A118" s="84">
        <v>3</v>
      </c>
      <c r="B118" s="79" t="s">
        <v>121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20"/>
      <c r="N118" s="93"/>
      <c r="O118" s="93"/>
      <c r="P118" s="93"/>
      <c r="Q118" s="93"/>
      <c r="R118" s="93"/>
      <c r="S118" s="93"/>
    </row>
    <row r="119" spans="1:19" s="155" customFormat="1" ht="25.5">
      <c r="A119" s="150"/>
      <c r="B119" s="166" t="s">
        <v>115</v>
      </c>
      <c r="C119" s="156">
        <v>0</v>
      </c>
      <c r="D119" s="156">
        <v>0</v>
      </c>
      <c r="E119" s="156">
        <f>C119+D119</f>
        <v>0</v>
      </c>
      <c r="F119" s="156">
        <f>F99/F112</f>
        <v>1</v>
      </c>
      <c r="G119" s="156">
        <f>G68</f>
        <v>0</v>
      </c>
      <c r="H119" s="156">
        <f>F119+G119</f>
        <v>1</v>
      </c>
      <c r="I119" s="163">
        <f>F119-C119</f>
        <v>1</v>
      </c>
      <c r="J119" s="163">
        <f>G119-D119</f>
        <v>0</v>
      </c>
      <c r="K119" s="163">
        <f>I119+J119</f>
        <v>1</v>
      </c>
      <c r="L119" s="154"/>
      <c r="N119" s="164"/>
      <c r="O119" s="164"/>
      <c r="P119" s="164"/>
      <c r="Q119" s="164"/>
      <c r="R119" s="164"/>
      <c r="S119" s="164"/>
    </row>
    <row r="120" spans="1:19" s="45" customFormat="1" ht="15" customHeight="1">
      <c r="A120" s="90"/>
      <c r="B120" s="106" t="s">
        <v>93</v>
      </c>
      <c r="C120" s="107"/>
      <c r="D120" s="107"/>
      <c r="E120" s="107"/>
      <c r="F120" s="107"/>
      <c r="G120" s="107"/>
      <c r="H120" s="107"/>
      <c r="I120" s="107"/>
      <c r="J120" s="107"/>
      <c r="K120" s="108"/>
      <c r="L120" s="44"/>
      <c r="N120" s="81"/>
      <c r="O120" s="81"/>
      <c r="P120" s="81"/>
      <c r="Q120" s="81"/>
      <c r="R120" s="81"/>
      <c r="S120" s="81"/>
    </row>
    <row r="121" spans="1:19" s="155" customFormat="1" ht="51">
      <c r="A121" s="150"/>
      <c r="B121" s="166" t="s">
        <v>116</v>
      </c>
      <c r="C121" s="156">
        <v>0</v>
      </c>
      <c r="D121" s="153">
        <v>0</v>
      </c>
      <c r="E121" s="156">
        <f>C121+D121</f>
        <v>0</v>
      </c>
      <c r="F121" s="153">
        <f>F103/F99</f>
        <v>242.05414285714284</v>
      </c>
      <c r="G121" s="153">
        <f>G103/G99</f>
        <v>42.064</v>
      </c>
      <c r="H121" s="153">
        <f>F121+G121</f>
        <v>284.11814285714286</v>
      </c>
      <c r="I121" s="167">
        <v>0</v>
      </c>
      <c r="J121" s="167">
        <v>0</v>
      </c>
      <c r="K121" s="167">
        <f>I121+J121</f>
        <v>0</v>
      </c>
      <c r="L121" s="154"/>
      <c r="N121" s="164"/>
      <c r="O121" s="164"/>
      <c r="P121" s="164"/>
      <c r="Q121" s="164"/>
      <c r="R121" s="164"/>
      <c r="S121" s="164"/>
    </row>
    <row r="122" spans="1:19" s="45" customFormat="1" ht="15" customHeight="1">
      <c r="A122" s="90"/>
      <c r="B122" s="106" t="s">
        <v>93</v>
      </c>
      <c r="C122" s="107"/>
      <c r="D122" s="107"/>
      <c r="E122" s="107"/>
      <c r="F122" s="107"/>
      <c r="G122" s="107"/>
      <c r="H122" s="107"/>
      <c r="I122" s="107"/>
      <c r="J122" s="107"/>
      <c r="K122" s="108"/>
      <c r="L122" s="44"/>
      <c r="N122" s="81"/>
      <c r="O122" s="81"/>
      <c r="P122" s="81"/>
      <c r="Q122" s="81"/>
      <c r="R122" s="81"/>
      <c r="S122" s="81"/>
    </row>
    <row r="123" spans="1:19" s="155" customFormat="1" ht="51">
      <c r="A123" s="150"/>
      <c r="B123" s="166" t="s">
        <v>117</v>
      </c>
      <c r="C123" s="153">
        <v>0</v>
      </c>
      <c r="D123" s="153">
        <v>0</v>
      </c>
      <c r="E123" s="153">
        <f>C123+D123</f>
        <v>0</v>
      </c>
      <c r="F123" s="153">
        <f>F101/F99</f>
        <v>1.4735714285714285</v>
      </c>
      <c r="G123" s="153">
        <v>0</v>
      </c>
      <c r="H123" s="153">
        <f>F123+G123</f>
        <v>1.4735714285714285</v>
      </c>
      <c r="I123" s="167">
        <v>0</v>
      </c>
      <c r="J123" s="167">
        <f>G123-D123</f>
        <v>0</v>
      </c>
      <c r="K123" s="167">
        <f>I123+J123</f>
        <v>0</v>
      </c>
      <c r="L123" s="154"/>
      <c r="N123" s="165"/>
      <c r="O123" s="165"/>
      <c r="P123" s="165"/>
      <c r="Q123" s="165"/>
      <c r="R123" s="165"/>
      <c r="S123" s="165"/>
    </row>
    <row r="124" spans="1:19" s="45" customFormat="1" ht="15" customHeight="1">
      <c r="A124" s="90"/>
      <c r="B124" s="106" t="s">
        <v>93</v>
      </c>
      <c r="C124" s="107"/>
      <c r="D124" s="107"/>
      <c r="E124" s="107"/>
      <c r="F124" s="107"/>
      <c r="G124" s="107"/>
      <c r="H124" s="107"/>
      <c r="I124" s="107"/>
      <c r="J124" s="107"/>
      <c r="K124" s="108"/>
      <c r="L124" s="44"/>
      <c r="N124" s="81"/>
      <c r="O124" s="81"/>
      <c r="P124" s="81"/>
      <c r="Q124" s="81"/>
      <c r="R124" s="81"/>
      <c r="S124" s="81"/>
    </row>
    <row r="125" spans="1:19" s="155" customFormat="1" ht="63.75">
      <c r="A125" s="150"/>
      <c r="B125" s="166" t="s">
        <v>118</v>
      </c>
      <c r="C125" s="153">
        <v>0</v>
      </c>
      <c r="D125" s="153">
        <v>0</v>
      </c>
      <c r="E125" s="153">
        <f>C125+D125</f>
        <v>0</v>
      </c>
      <c r="F125" s="153">
        <f>F105/F99</f>
        <v>1.4342857142857142</v>
      </c>
      <c r="G125" s="153">
        <v>0</v>
      </c>
      <c r="H125" s="153">
        <f>F125+G125</f>
        <v>1.4342857142857142</v>
      </c>
      <c r="I125" s="167">
        <v>0</v>
      </c>
      <c r="J125" s="167">
        <f>G125-D125</f>
        <v>0</v>
      </c>
      <c r="K125" s="167">
        <f>I125+J125</f>
        <v>0</v>
      </c>
      <c r="L125" s="154"/>
      <c r="N125" s="165"/>
      <c r="O125" s="165"/>
      <c r="P125" s="165"/>
      <c r="Q125" s="165"/>
      <c r="R125" s="165"/>
      <c r="S125" s="165"/>
    </row>
    <row r="126" spans="1:19" s="45" customFormat="1" ht="15" customHeight="1">
      <c r="A126" s="90"/>
      <c r="B126" s="106" t="s">
        <v>93</v>
      </c>
      <c r="C126" s="107"/>
      <c r="D126" s="107"/>
      <c r="E126" s="107"/>
      <c r="F126" s="107"/>
      <c r="G126" s="107"/>
      <c r="H126" s="107"/>
      <c r="I126" s="107"/>
      <c r="J126" s="107"/>
      <c r="K126" s="108"/>
      <c r="L126" s="44"/>
      <c r="N126" s="81"/>
      <c r="O126" s="81"/>
      <c r="P126" s="81"/>
      <c r="Q126" s="81"/>
      <c r="R126" s="81"/>
      <c r="S126" s="81"/>
    </row>
    <row r="127" spans="1:19" s="155" customFormat="1" ht="32.25" customHeight="1">
      <c r="A127" s="150"/>
      <c r="B127" s="166" t="s">
        <v>119</v>
      </c>
      <c r="C127" s="156">
        <v>0</v>
      </c>
      <c r="D127" s="156">
        <v>0</v>
      </c>
      <c r="E127" s="156">
        <f>C127+D127</f>
        <v>0</v>
      </c>
      <c r="F127" s="152">
        <f>F110/F99</f>
        <v>21.571428571428573</v>
      </c>
      <c r="G127" s="156">
        <v>0</v>
      </c>
      <c r="H127" s="152">
        <f>F127+G127</f>
        <v>21.571428571428573</v>
      </c>
      <c r="I127" s="163">
        <v>0</v>
      </c>
      <c r="J127" s="163">
        <f>G127-D127</f>
        <v>0</v>
      </c>
      <c r="K127" s="163">
        <f>I127+J127</f>
        <v>0</v>
      </c>
      <c r="L127" s="154"/>
      <c r="N127" s="164"/>
      <c r="O127" s="164"/>
      <c r="P127" s="164"/>
      <c r="Q127" s="164"/>
      <c r="R127" s="164"/>
      <c r="S127" s="164"/>
    </row>
    <row r="128" spans="1:19" s="45" customFormat="1" ht="15" customHeight="1">
      <c r="A128" s="90"/>
      <c r="B128" s="106" t="s">
        <v>93</v>
      </c>
      <c r="C128" s="107"/>
      <c r="D128" s="107"/>
      <c r="E128" s="107"/>
      <c r="F128" s="107"/>
      <c r="G128" s="107"/>
      <c r="H128" s="107"/>
      <c r="I128" s="107"/>
      <c r="J128" s="107"/>
      <c r="K128" s="108"/>
      <c r="L128" s="44"/>
      <c r="N128" s="81"/>
      <c r="O128" s="81"/>
      <c r="P128" s="81"/>
      <c r="Q128" s="81"/>
      <c r="R128" s="81"/>
      <c r="S128" s="81"/>
    </row>
    <row r="129" spans="1:19" s="155" customFormat="1" ht="25.5">
      <c r="A129" s="150"/>
      <c r="B129" s="168" t="s">
        <v>130</v>
      </c>
      <c r="C129" s="153">
        <v>0</v>
      </c>
      <c r="D129" s="153">
        <v>0</v>
      </c>
      <c r="E129" s="153">
        <f>C129+D129</f>
        <v>0</v>
      </c>
      <c r="F129" s="153">
        <v>0</v>
      </c>
      <c r="G129" s="153">
        <f>G107/G114</f>
        <v>20.005666666666666</v>
      </c>
      <c r="H129" s="153">
        <f>F129+G129</f>
        <v>20.005666666666666</v>
      </c>
      <c r="I129" s="167">
        <f>F129-C129</f>
        <v>0</v>
      </c>
      <c r="J129" s="167">
        <f>G129-D129</f>
        <v>20.005666666666666</v>
      </c>
      <c r="K129" s="167">
        <f>I129+J129</f>
        <v>20.005666666666666</v>
      </c>
      <c r="L129" s="154"/>
      <c r="N129" s="165"/>
      <c r="O129" s="165"/>
      <c r="P129" s="165"/>
      <c r="Q129" s="165"/>
      <c r="R129" s="165"/>
      <c r="S129" s="165"/>
    </row>
    <row r="130" spans="1:19" s="45" customFormat="1" ht="15" customHeight="1">
      <c r="A130" s="90"/>
      <c r="B130" s="106" t="s">
        <v>93</v>
      </c>
      <c r="C130" s="107"/>
      <c r="D130" s="107"/>
      <c r="E130" s="107"/>
      <c r="F130" s="107"/>
      <c r="G130" s="107"/>
      <c r="H130" s="107"/>
      <c r="I130" s="107"/>
      <c r="J130" s="107"/>
      <c r="K130" s="108"/>
      <c r="L130" s="44"/>
      <c r="N130" s="81"/>
      <c r="O130" s="81"/>
      <c r="P130" s="81"/>
      <c r="Q130" s="81"/>
      <c r="R130" s="81"/>
      <c r="S130" s="81"/>
    </row>
    <row r="131" spans="1:13" s="155" customFormat="1" ht="38.25">
      <c r="A131" s="150"/>
      <c r="B131" s="166" t="s">
        <v>120</v>
      </c>
      <c r="C131" s="156">
        <v>0</v>
      </c>
      <c r="D131" s="156">
        <v>0</v>
      </c>
      <c r="E131" s="156">
        <f>C131+D131</f>
        <v>0</v>
      </c>
      <c r="F131" s="152">
        <f>F116/F99</f>
        <v>17.857142857142858</v>
      </c>
      <c r="G131" s="156">
        <v>0</v>
      </c>
      <c r="H131" s="152">
        <f>F131+G131</f>
        <v>17.857142857142858</v>
      </c>
      <c r="I131" s="163">
        <v>0</v>
      </c>
      <c r="J131" s="163">
        <f>G131-D131</f>
        <v>0</v>
      </c>
      <c r="K131" s="163">
        <f>I131+J131</f>
        <v>0</v>
      </c>
      <c r="L131" s="154"/>
      <c r="M131" s="154"/>
    </row>
    <row r="132" spans="1:19" s="45" customFormat="1" ht="15" customHeight="1">
      <c r="A132" s="90"/>
      <c r="B132" s="106" t="s">
        <v>93</v>
      </c>
      <c r="C132" s="107"/>
      <c r="D132" s="107"/>
      <c r="E132" s="107"/>
      <c r="F132" s="107"/>
      <c r="G132" s="107"/>
      <c r="H132" s="107"/>
      <c r="I132" s="107"/>
      <c r="J132" s="107"/>
      <c r="K132" s="108"/>
      <c r="L132" s="44"/>
      <c r="N132" s="81"/>
      <c r="O132" s="81"/>
      <c r="P132" s="81"/>
      <c r="Q132" s="81"/>
      <c r="R132" s="81"/>
      <c r="S132" s="81"/>
    </row>
    <row r="133" spans="1:13" s="21" customFormat="1" ht="12.75">
      <c r="A133" s="96">
        <v>4</v>
      </c>
      <c r="B133" s="79" t="s">
        <v>122</v>
      </c>
      <c r="C133" s="123"/>
      <c r="D133" s="124"/>
      <c r="E133" s="124"/>
      <c r="F133" s="124"/>
      <c r="G133" s="124"/>
      <c r="H133" s="124"/>
      <c r="I133" s="124"/>
      <c r="J133" s="124"/>
      <c r="K133" s="125"/>
      <c r="L133" s="4"/>
      <c r="M133" s="4"/>
    </row>
    <row r="134" spans="1:13" s="21" customFormat="1" ht="51">
      <c r="A134" s="23"/>
      <c r="B134" s="80" t="s">
        <v>123</v>
      </c>
      <c r="C134" s="46">
        <v>0</v>
      </c>
      <c r="D134" s="46">
        <v>0</v>
      </c>
      <c r="E134" s="46">
        <f>C134+D134</f>
        <v>0</v>
      </c>
      <c r="F134" s="46">
        <v>100</v>
      </c>
      <c r="G134" s="46">
        <v>0</v>
      </c>
      <c r="H134" s="46">
        <f>F134+G134</f>
        <v>100</v>
      </c>
      <c r="I134" s="62">
        <v>0</v>
      </c>
      <c r="J134" s="62">
        <f>G134-D134</f>
        <v>0</v>
      </c>
      <c r="K134" s="62">
        <f>I134+J134</f>
        <v>0</v>
      </c>
      <c r="L134" s="4"/>
      <c r="M134" s="4"/>
    </row>
    <row r="135" spans="1:19" s="45" customFormat="1" ht="15" customHeight="1">
      <c r="A135" s="90"/>
      <c r="B135" s="106" t="s">
        <v>93</v>
      </c>
      <c r="C135" s="107"/>
      <c r="D135" s="107"/>
      <c r="E135" s="107"/>
      <c r="F135" s="107"/>
      <c r="G135" s="107"/>
      <c r="H135" s="107"/>
      <c r="I135" s="107"/>
      <c r="J135" s="107"/>
      <c r="K135" s="108"/>
      <c r="L135" s="44"/>
      <c r="N135" s="81"/>
      <c r="O135" s="81"/>
      <c r="P135" s="81"/>
      <c r="Q135" s="81"/>
      <c r="R135" s="81"/>
      <c r="S135" s="81"/>
    </row>
    <row r="136" spans="1:12" s="21" customFormat="1" ht="38.25">
      <c r="A136" s="87"/>
      <c r="B136" s="97" t="s">
        <v>124</v>
      </c>
      <c r="C136" s="61">
        <v>0</v>
      </c>
      <c r="D136" s="61">
        <v>0</v>
      </c>
      <c r="E136" s="61">
        <f>C136+D136</f>
        <v>0</v>
      </c>
      <c r="F136" s="61">
        <v>100</v>
      </c>
      <c r="G136" s="61">
        <v>0</v>
      </c>
      <c r="H136" s="61">
        <f>F136+G136</f>
        <v>100</v>
      </c>
      <c r="I136" s="98">
        <v>0</v>
      </c>
      <c r="J136" s="98">
        <f>G136-D136</f>
        <v>0</v>
      </c>
      <c r="K136" s="98">
        <f>I136+J136</f>
        <v>0</v>
      </c>
      <c r="L136" s="4"/>
    </row>
    <row r="137" spans="1:12" s="45" customFormat="1" ht="15" customHeight="1">
      <c r="A137" s="90"/>
      <c r="B137" s="106" t="s">
        <v>93</v>
      </c>
      <c r="C137" s="107"/>
      <c r="D137" s="107"/>
      <c r="E137" s="107"/>
      <c r="F137" s="107"/>
      <c r="G137" s="107"/>
      <c r="H137" s="107"/>
      <c r="I137" s="107"/>
      <c r="J137" s="107"/>
      <c r="K137" s="108"/>
      <c r="L137" s="44"/>
    </row>
    <row r="138" spans="1:12" s="73" customFormat="1" ht="15" customHeight="1">
      <c r="A138" s="88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72"/>
    </row>
    <row r="139" spans="1:12" s="73" customFormat="1" ht="15" customHeight="1">
      <c r="A139" s="7" t="s">
        <v>60</v>
      </c>
      <c r="B139" s="147" t="s">
        <v>61</v>
      </c>
      <c r="C139" s="147"/>
      <c r="D139" s="147"/>
      <c r="E139" s="147"/>
      <c r="F139" s="147"/>
      <c r="G139" s="147"/>
      <c r="H139" s="7"/>
      <c r="I139" s="7"/>
      <c r="J139" s="7"/>
      <c r="K139" s="7"/>
      <c r="L139" s="72"/>
    </row>
    <row r="140" spans="1:12" s="73" customFormat="1" ht="51">
      <c r="A140" s="46" t="s">
        <v>62</v>
      </c>
      <c r="B140" s="51" t="s">
        <v>12</v>
      </c>
      <c r="C140" s="148" t="s">
        <v>63</v>
      </c>
      <c r="D140" s="148"/>
      <c r="E140" s="118" t="s">
        <v>64</v>
      </c>
      <c r="F140" s="118"/>
      <c r="G140" s="118" t="s">
        <v>65</v>
      </c>
      <c r="H140" s="118"/>
      <c r="I140" s="46" t="s">
        <v>11</v>
      </c>
      <c r="J140" s="46" t="s">
        <v>66</v>
      </c>
      <c r="K140" s="46" t="s">
        <v>67</v>
      </c>
      <c r="L140" s="72"/>
    </row>
    <row r="141" spans="1:12" s="73" customFormat="1" ht="15" customHeight="1">
      <c r="A141" s="46">
        <v>1</v>
      </c>
      <c r="B141" s="46">
        <v>2</v>
      </c>
      <c r="C141" s="148">
        <v>3</v>
      </c>
      <c r="D141" s="148"/>
      <c r="E141" s="118">
        <v>4</v>
      </c>
      <c r="F141" s="118"/>
      <c r="G141" s="118">
        <v>5</v>
      </c>
      <c r="H141" s="118"/>
      <c r="I141" s="46">
        <v>6</v>
      </c>
      <c r="J141" s="46">
        <v>7</v>
      </c>
      <c r="K141" s="46">
        <v>8</v>
      </c>
      <c r="L141" s="72"/>
    </row>
    <row r="142" spans="1:12" s="86" customFormat="1" ht="15">
      <c r="A142" s="46">
        <v>1</v>
      </c>
      <c r="B142" s="51" t="s">
        <v>68</v>
      </c>
      <c r="C142" s="53" t="s">
        <v>36</v>
      </c>
      <c r="D142" s="53"/>
      <c r="E142" s="54">
        <f>E143+E146</f>
        <v>0</v>
      </c>
      <c r="F142" s="54"/>
      <c r="G142" s="54">
        <f>G143+G146</f>
        <v>0</v>
      </c>
      <c r="H142" s="54"/>
      <c r="I142" s="54">
        <f>G142-E142</f>
        <v>0</v>
      </c>
      <c r="J142" s="46" t="s">
        <v>36</v>
      </c>
      <c r="K142" s="46" t="s">
        <v>36</v>
      </c>
      <c r="L142" s="85"/>
    </row>
    <row r="143" spans="1:12" s="86" customFormat="1" ht="25.5">
      <c r="A143" s="46"/>
      <c r="B143" s="51" t="s">
        <v>69</v>
      </c>
      <c r="C143" s="53" t="s">
        <v>36</v>
      </c>
      <c r="D143" s="53"/>
      <c r="E143" s="54">
        <v>0</v>
      </c>
      <c r="F143" s="54"/>
      <c r="G143" s="54">
        <v>0</v>
      </c>
      <c r="H143" s="54"/>
      <c r="I143" s="54">
        <f>G143-E143</f>
        <v>0</v>
      </c>
      <c r="J143" s="46" t="s">
        <v>36</v>
      </c>
      <c r="K143" s="46" t="s">
        <v>36</v>
      </c>
      <c r="L143" s="85"/>
    </row>
    <row r="144" spans="1:12" s="86" customFormat="1" ht="51">
      <c r="A144" s="46"/>
      <c r="B144" s="51" t="s">
        <v>70</v>
      </c>
      <c r="C144" s="53" t="s">
        <v>36</v>
      </c>
      <c r="D144" s="53"/>
      <c r="E144" s="46">
        <v>0</v>
      </c>
      <c r="F144" s="46"/>
      <c r="G144" s="46">
        <v>0</v>
      </c>
      <c r="H144" s="46"/>
      <c r="I144" s="46">
        <f>G144-E144</f>
        <v>0</v>
      </c>
      <c r="J144" s="46" t="s">
        <v>36</v>
      </c>
      <c r="K144" s="46" t="s">
        <v>36</v>
      </c>
      <c r="L144" s="85"/>
    </row>
    <row r="145" spans="1:12" s="86" customFormat="1" ht="15">
      <c r="A145" s="46"/>
      <c r="B145" s="51" t="s">
        <v>71</v>
      </c>
      <c r="C145" s="53" t="s">
        <v>36</v>
      </c>
      <c r="D145" s="53"/>
      <c r="E145" s="46">
        <v>0</v>
      </c>
      <c r="F145" s="46"/>
      <c r="G145" s="46">
        <v>0</v>
      </c>
      <c r="H145" s="46"/>
      <c r="I145" s="46">
        <f>G145-E145</f>
        <v>0</v>
      </c>
      <c r="J145" s="46" t="s">
        <v>36</v>
      </c>
      <c r="K145" s="46" t="s">
        <v>36</v>
      </c>
      <c r="L145" s="85"/>
    </row>
    <row r="146" spans="1:12" s="86" customFormat="1" ht="15">
      <c r="A146" s="46"/>
      <c r="B146" s="51" t="s">
        <v>72</v>
      </c>
      <c r="C146" s="53" t="s">
        <v>36</v>
      </c>
      <c r="D146" s="53"/>
      <c r="E146" s="54">
        <v>0</v>
      </c>
      <c r="F146" s="54"/>
      <c r="G146" s="46">
        <v>0</v>
      </c>
      <c r="H146" s="46"/>
      <c r="I146" s="46">
        <f>G146-E146</f>
        <v>0</v>
      </c>
      <c r="J146" s="46" t="s">
        <v>36</v>
      </c>
      <c r="K146" s="46" t="s">
        <v>36</v>
      </c>
      <c r="L146" s="85"/>
    </row>
    <row r="147" spans="1:12" s="86" customFormat="1" ht="15">
      <c r="A147" s="120" t="s">
        <v>73</v>
      </c>
      <c r="B147" s="104"/>
      <c r="C147" s="104"/>
      <c r="D147" s="104"/>
      <c r="E147" s="104"/>
      <c r="F147" s="104"/>
      <c r="G147" s="104"/>
      <c r="H147" s="104"/>
      <c r="I147" s="104"/>
      <c r="J147" s="104"/>
      <c r="K147" s="105"/>
      <c r="L147" s="85"/>
    </row>
    <row r="148" spans="1:12" s="86" customFormat="1" ht="25.5">
      <c r="A148" s="53">
        <v>2</v>
      </c>
      <c r="B148" s="16" t="s">
        <v>74</v>
      </c>
      <c r="C148" s="53" t="s">
        <v>36</v>
      </c>
      <c r="D148" s="53"/>
      <c r="E148" s="56">
        <f>E143</f>
        <v>0</v>
      </c>
      <c r="F148" s="56"/>
      <c r="G148" s="56">
        <f>G143</f>
        <v>0</v>
      </c>
      <c r="H148" s="56"/>
      <c r="I148" s="56">
        <f>G148-E148</f>
        <v>0</v>
      </c>
      <c r="J148" s="53" t="s">
        <v>36</v>
      </c>
      <c r="K148" s="53" t="s">
        <v>36</v>
      </c>
      <c r="L148" s="85"/>
    </row>
    <row r="149" spans="1:12" s="21" customFormat="1" ht="15">
      <c r="A149" s="120" t="s">
        <v>75</v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105"/>
      <c r="L149" s="4"/>
    </row>
    <row r="150" spans="1:12" s="21" customFormat="1" ht="15">
      <c r="A150" s="120" t="s">
        <v>76</v>
      </c>
      <c r="B150" s="104"/>
      <c r="C150" s="104"/>
      <c r="D150" s="104"/>
      <c r="E150" s="104"/>
      <c r="F150" s="104"/>
      <c r="G150" s="104"/>
      <c r="H150" s="104"/>
      <c r="I150" s="104"/>
      <c r="J150" s="104"/>
      <c r="K150" s="105"/>
      <c r="L150" s="4"/>
    </row>
    <row r="151" spans="1:12" s="21" customFormat="1" ht="25.5">
      <c r="A151" s="46" t="s">
        <v>41</v>
      </c>
      <c r="B151" s="51" t="s">
        <v>77</v>
      </c>
      <c r="C151" s="56"/>
      <c r="D151" s="56"/>
      <c r="E151" s="54"/>
      <c r="F151" s="54"/>
      <c r="G151" s="54"/>
      <c r="H151" s="54"/>
      <c r="I151" s="54"/>
      <c r="J151" s="54"/>
      <c r="K151" s="54"/>
      <c r="L151" s="4"/>
    </row>
    <row r="152" spans="1:12" s="21" customFormat="1" ht="13.5">
      <c r="A152" s="46"/>
      <c r="B152" s="8" t="s">
        <v>87</v>
      </c>
      <c r="C152" s="56"/>
      <c r="D152" s="56"/>
      <c r="E152" s="54"/>
      <c r="F152" s="54"/>
      <c r="G152" s="54"/>
      <c r="H152" s="54"/>
      <c r="I152" s="54"/>
      <c r="J152" s="54"/>
      <c r="K152" s="54"/>
      <c r="L152" s="4"/>
    </row>
    <row r="153" spans="1:12" s="21" customFormat="1" ht="12.75">
      <c r="A153" s="55" t="s">
        <v>89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4"/>
    </row>
    <row r="154" spans="1:12" s="21" customFormat="1" ht="13.5">
      <c r="A154" s="46"/>
      <c r="B154" s="8" t="s">
        <v>88</v>
      </c>
      <c r="C154" s="56"/>
      <c r="D154" s="56"/>
      <c r="E154" s="54"/>
      <c r="F154" s="54"/>
      <c r="G154" s="54"/>
      <c r="H154" s="54"/>
      <c r="I154" s="54"/>
      <c r="J154" s="54"/>
      <c r="K154" s="54"/>
      <c r="L154" s="4"/>
    </row>
    <row r="155" spans="1:12" s="21" customFormat="1" ht="12.75">
      <c r="A155" s="55" t="s">
        <v>89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4"/>
    </row>
    <row r="156" spans="1:23" s="21" customFormat="1" ht="16.5" customHeight="1">
      <c r="A156" s="5"/>
      <c r="B156" s="6"/>
      <c r="C156" s="37"/>
      <c r="D156" s="38"/>
      <c r="E156" s="5"/>
      <c r="F156" s="5"/>
      <c r="G156" s="5"/>
      <c r="H156" s="5"/>
      <c r="I156" s="5"/>
      <c r="J156" s="5"/>
      <c r="K156" s="5"/>
      <c r="L156" s="4"/>
      <c r="M156" s="5"/>
      <c r="N156" s="6"/>
      <c r="O156" s="37"/>
      <c r="P156" s="38"/>
      <c r="Q156" s="5"/>
      <c r="R156" s="37"/>
      <c r="S156" s="37"/>
      <c r="T156" s="5"/>
      <c r="U156" s="5"/>
      <c r="V156" s="5"/>
      <c r="W156" s="5"/>
    </row>
    <row r="157" spans="1:23" s="28" customFormat="1" ht="16.5" customHeight="1">
      <c r="A157" s="7" t="s">
        <v>78</v>
      </c>
      <c r="B157" s="147" t="s">
        <v>79</v>
      </c>
      <c r="C157" s="147"/>
      <c r="D157" s="147"/>
      <c r="E157" s="147"/>
      <c r="F157" s="147"/>
      <c r="G157" s="147"/>
      <c r="H157" s="147"/>
      <c r="I157" s="147"/>
      <c r="J157" s="147"/>
      <c r="K157" s="147"/>
      <c r="L157" s="12"/>
      <c r="M157" s="7"/>
      <c r="N157" s="48"/>
      <c r="O157" s="48"/>
      <c r="P157" s="48"/>
      <c r="Q157" s="48"/>
      <c r="R157" s="48"/>
      <c r="S157" s="48"/>
      <c r="T157" s="48"/>
      <c r="U157" s="48"/>
      <c r="V157" s="48"/>
      <c r="W157" s="48"/>
    </row>
    <row r="158" spans="1:13" s="28" customFormat="1" ht="16.5" customHeight="1">
      <c r="A158" s="149" t="s">
        <v>135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2"/>
      <c r="M158" s="12"/>
    </row>
    <row r="159" spans="1:13" s="28" customFormat="1" ht="16.5" customHeight="1">
      <c r="A159" s="7" t="s">
        <v>80</v>
      </c>
      <c r="B159" s="147" t="s">
        <v>81</v>
      </c>
      <c r="C159" s="147"/>
      <c r="D159" s="147"/>
      <c r="E159" s="147"/>
      <c r="F159" s="147"/>
      <c r="G159" s="147"/>
      <c r="H159" s="147"/>
      <c r="I159" s="147"/>
      <c r="J159" s="147"/>
      <c r="K159" s="147"/>
      <c r="L159" s="12"/>
      <c r="M159" s="12"/>
    </row>
    <row r="160" spans="1:13" s="28" customFormat="1" ht="16.5" customHeight="1">
      <c r="A160" s="29" t="s">
        <v>136</v>
      </c>
      <c r="C160" s="39"/>
      <c r="D160" s="39"/>
      <c r="L160" s="12"/>
      <c r="M160" s="12"/>
    </row>
    <row r="161" spans="1:13" s="28" customFormat="1" ht="16.5" customHeight="1">
      <c r="A161" s="7" t="s">
        <v>82</v>
      </c>
      <c r="B161" s="147" t="s">
        <v>83</v>
      </c>
      <c r="C161" s="147"/>
      <c r="D161" s="40"/>
      <c r="E161" s="7"/>
      <c r="F161" s="7"/>
      <c r="G161" s="7"/>
      <c r="H161" s="7"/>
      <c r="I161" s="7"/>
      <c r="J161" s="7"/>
      <c r="K161" s="7"/>
      <c r="L161" s="12"/>
      <c r="M161" s="12"/>
    </row>
    <row r="162" spans="1:13" s="28" customFormat="1" ht="30" customHeight="1">
      <c r="A162" s="147" t="s">
        <v>139</v>
      </c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2"/>
      <c r="M162" s="12"/>
    </row>
    <row r="163" spans="1:13" s="28" customFormat="1" ht="22.5" customHeight="1">
      <c r="A163" s="147" t="s">
        <v>142</v>
      </c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2"/>
      <c r="M163" s="12"/>
    </row>
    <row r="164" spans="1:13" s="28" customFormat="1" ht="20.25" customHeight="1">
      <c r="A164" s="147" t="s">
        <v>138</v>
      </c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2"/>
      <c r="M164" s="12"/>
    </row>
    <row r="165" spans="1:13" s="28" customFormat="1" ht="16.5" customHeight="1">
      <c r="A165" s="147" t="s">
        <v>137</v>
      </c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2"/>
      <c r="M165" s="12"/>
    </row>
    <row r="166" spans="1:13" s="28" customFormat="1" ht="13.5" customHeight="1">
      <c r="A166" s="7"/>
      <c r="B166" s="10"/>
      <c r="C166" s="41"/>
      <c r="D166" s="40"/>
      <c r="E166" s="7"/>
      <c r="F166" s="7"/>
      <c r="G166" s="7"/>
      <c r="H166" s="7"/>
      <c r="I166" s="7"/>
      <c r="J166" s="7"/>
      <c r="K166" s="7"/>
      <c r="L166" s="12"/>
      <c r="M166" s="12"/>
    </row>
    <row r="167" spans="1:4" s="28" customFormat="1" ht="15" customHeight="1">
      <c r="A167" s="2"/>
      <c r="C167" s="39"/>
      <c r="D167" s="33"/>
    </row>
    <row r="168" spans="1:13" s="28" customFormat="1" ht="15.75">
      <c r="A168" s="119" t="s">
        <v>140</v>
      </c>
      <c r="B168" s="119"/>
      <c r="C168" s="119"/>
      <c r="D168" s="119"/>
      <c r="E168" s="119"/>
      <c r="F168" s="119"/>
      <c r="G168" s="119"/>
      <c r="H168" s="30"/>
      <c r="J168" s="142" t="s">
        <v>141</v>
      </c>
      <c r="K168" s="142"/>
      <c r="L168" s="142"/>
      <c r="M168" s="142"/>
    </row>
    <row r="169" spans="1:13" s="28" customFormat="1" ht="15.75" customHeight="1">
      <c r="A169" s="2"/>
      <c r="B169" s="2"/>
      <c r="C169" s="33"/>
      <c r="D169" s="33"/>
      <c r="E169" s="2"/>
      <c r="F169" s="2"/>
      <c r="G169" s="2"/>
      <c r="H169" s="12" t="s">
        <v>6</v>
      </c>
      <c r="J169" s="143" t="s">
        <v>7</v>
      </c>
      <c r="K169" s="143"/>
      <c r="L169" s="143"/>
      <c r="M169" s="143"/>
    </row>
    <row r="170" spans="3:4" s="28" customFormat="1" ht="15.75">
      <c r="C170" s="39"/>
      <c r="D170" s="39"/>
    </row>
    <row r="171" spans="3:4" s="28" customFormat="1" ht="15.75">
      <c r="C171" s="39"/>
      <c r="D171" s="39"/>
    </row>
    <row r="172" spans="3:4" s="28" customFormat="1" ht="15.75">
      <c r="C172" s="39"/>
      <c r="D172" s="39"/>
    </row>
    <row r="173" spans="3:4" s="28" customFormat="1" ht="15.75">
      <c r="C173" s="39"/>
      <c r="D173" s="39"/>
    </row>
    <row r="174" spans="3:4" s="28" customFormat="1" ht="15.75">
      <c r="C174" s="39"/>
      <c r="D174" s="39"/>
    </row>
    <row r="175" spans="3:4" s="28" customFormat="1" ht="15.75">
      <c r="C175" s="39"/>
      <c r="D175" s="39"/>
    </row>
    <row r="176" spans="3:4" s="28" customFormat="1" ht="15.75">
      <c r="C176" s="39"/>
      <c r="D176" s="39"/>
    </row>
    <row r="177" spans="3:4" s="28" customFormat="1" ht="15.75">
      <c r="C177" s="39"/>
      <c r="D177" s="39"/>
    </row>
    <row r="178" spans="3:4" s="28" customFormat="1" ht="15.75">
      <c r="C178" s="39"/>
      <c r="D178" s="39"/>
    </row>
    <row r="179" spans="3:4" s="28" customFormat="1" ht="15.75">
      <c r="C179" s="39"/>
      <c r="D179" s="39"/>
    </row>
    <row r="180" spans="3:4" s="28" customFormat="1" ht="15.75">
      <c r="C180" s="39"/>
      <c r="D180" s="39"/>
    </row>
    <row r="181" spans="3:4" s="28" customFormat="1" ht="15.75">
      <c r="C181" s="39"/>
      <c r="D181" s="39"/>
    </row>
    <row r="182" spans="3:4" s="28" customFormat="1" ht="15.75">
      <c r="C182" s="39"/>
      <c r="D182" s="39"/>
    </row>
    <row r="183" spans="3:4" s="28" customFormat="1" ht="15.75">
      <c r="C183" s="39"/>
      <c r="D183" s="39"/>
    </row>
    <row r="184" spans="3:4" s="28" customFormat="1" ht="15.75">
      <c r="C184" s="39"/>
      <c r="D184" s="39"/>
    </row>
    <row r="185" spans="3:4" s="28" customFormat="1" ht="15.75">
      <c r="C185" s="39"/>
      <c r="D185" s="39"/>
    </row>
    <row r="186" spans="3:4" s="28" customFormat="1" ht="15.75">
      <c r="C186" s="39"/>
      <c r="D186" s="39"/>
    </row>
    <row r="187" spans="3:4" s="28" customFormat="1" ht="15.75">
      <c r="C187" s="39"/>
      <c r="D187" s="39"/>
    </row>
    <row r="188" spans="3:4" s="28" customFormat="1" ht="15.75">
      <c r="C188" s="39"/>
      <c r="D188" s="39"/>
    </row>
    <row r="189" spans="3:4" s="28" customFormat="1" ht="15.75">
      <c r="C189" s="39"/>
      <c r="D189" s="39"/>
    </row>
    <row r="190" spans="3:4" s="28" customFormat="1" ht="15.75">
      <c r="C190" s="39"/>
      <c r="D190" s="39"/>
    </row>
    <row r="191" spans="3:4" s="28" customFormat="1" ht="15.75">
      <c r="C191" s="39"/>
      <c r="D191" s="39"/>
    </row>
    <row r="192" spans="3:4" s="28" customFormat="1" ht="15.75">
      <c r="C192" s="39"/>
      <c r="D192" s="39"/>
    </row>
    <row r="193" spans="3:4" s="28" customFormat="1" ht="15.75">
      <c r="C193" s="39"/>
      <c r="D193" s="39"/>
    </row>
    <row r="194" spans="3:4" s="28" customFormat="1" ht="15.75">
      <c r="C194" s="39"/>
      <c r="D194" s="39"/>
    </row>
    <row r="195" spans="3:4" s="28" customFormat="1" ht="15.75">
      <c r="C195" s="39"/>
      <c r="D195" s="39"/>
    </row>
    <row r="196" spans="3:4" s="28" customFormat="1" ht="15.75">
      <c r="C196" s="39"/>
      <c r="D196" s="39"/>
    </row>
    <row r="197" spans="3:4" s="28" customFormat="1" ht="15.75">
      <c r="C197" s="39"/>
      <c r="D197" s="39"/>
    </row>
    <row r="198" spans="3:4" s="28" customFormat="1" ht="15.75">
      <c r="C198" s="39"/>
      <c r="D198" s="39"/>
    </row>
    <row r="199" spans="3:4" s="28" customFormat="1" ht="15.75">
      <c r="C199" s="39"/>
      <c r="D199" s="39"/>
    </row>
    <row r="200" spans="3:4" s="28" customFormat="1" ht="15.75">
      <c r="C200" s="39"/>
      <c r="D200" s="39"/>
    </row>
    <row r="201" spans="3:4" s="28" customFormat="1" ht="15.75">
      <c r="C201" s="39"/>
      <c r="D201" s="39"/>
    </row>
    <row r="202" spans="3:4" s="28" customFormat="1" ht="15.75">
      <c r="C202" s="39"/>
      <c r="D202" s="39"/>
    </row>
    <row r="203" spans="3:4" s="28" customFormat="1" ht="15.75">
      <c r="C203" s="39"/>
      <c r="D203" s="39"/>
    </row>
    <row r="204" spans="3:4" s="28" customFormat="1" ht="15.75">
      <c r="C204" s="39"/>
      <c r="D204" s="39"/>
    </row>
    <row r="205" spans="3:4" s="28" customFormat="1" ht="15.75">
      <c r="C205" s="39"/>
      <c r="D205" s="39"/>
    </row>
  </sheetData>
  <sheetProtection/>
  <mergeCells count="145">
    <mergeCell ref="A147:K147"/>
    <mergeCell ref="A149:K149"/>
    <mergeCell ref="A150:K150"/>
    <mergeCell ref="A164:K164"/>
    <mergeCell ref="A165:K165"/>
    <mergeCell ref="B157:K157"/>
    <mergeCell ref="B159:K159"/>
    <mergeCell ref="A158:K158"/>
    <mergeCell ref="B161:C161"/>
    <mergeCell ref="A162:K162"/>
    <mergeCell ref="A163:K163"/>
    <mergeCell ref="B135:K135"/>
    <mergeCell ref="B137:K137"/>
    <mergeCell ref="B139:G139"/>
    <mergeCell ref="C140:D140"/>
    <mergeCell ref="E140:F140"/>
    <mergeCell ref="G140:H140"/>
    <mergeCell ref="C141:D141"/>
    <mergeCell ref="E141:F141"/>
    <mergeCell ref="G141:H141"/>
    <mergeCell ref="J168:M168"/>
    <mergeCell ref="J169:M169"/>
    <mergeCell ref="A168:G168"/>
    <mergeCell ref="E4:M4"/>
    <mergeCell ref="E5:M5"/>
    <mergeCell ref="E6:M6"/>
    <mergeCell ref="E7:M7"/>
    <mergeCell ref="E8:M8"/>
    <mergeCell ref="C13:E13"/>
    <mergeCell ref="F13:H13"/>
    <mergeCell ref="J1:M1"/>
    <mergeCell ref="A2:M2"/>
    <mergeCell ref="A3:M3"/>
    <mergeCell ref="A6:A7"/>
    <mergeCell ref="A8:A9"/>
    <mergeCell ref="B12:I12"/>
    <mergeCell ref="B11:H11"/>
    <mergeCell ref="A4:A5"/>
    <mergeCell ref="B10:K10"/>
    <mergeCell ref="B16:J16"/>
    <mergeCell ref="B19:K19"/>
    <mergeCell ref="B21:J21"/>
    <mergeCell ref="E9:M9"/>
    <mergeCell ref="I13:K13"/>
    <mergeCell ref="B13:B14"/>
    <mergeCell ref="A13:A14"/>
    <mergeCell ref="F23:H23"/>
    <mergeCell ref="I23:K23"/>
    <mergeCell ref="C24:E24"/>
    <mergeCell ref="F24:H24"/>
    <mergeCell ref="I24:K24"/>
    <mergeCell ref="C133:K133"/>
    <mergeCell ref="C23:E23"/>
    <mergeCell ref="B120:K120"/>
    <mergeCell ref="B130:K130"/>
    <mergeCell ref="C26:E26"/>
    <mergeCell ref="F26:H26"/>
    <mergeCell ref="I26:K26"/>
    <mergeCell ref="C25:E25"/>
    <mergeCell ref="F25:H25"/>
    <mergeCell ref="I25:K25"/>
    <mergeCell ref="C27:E27"/>
    <mergeCell ref="F27:H27"/>
    <mergeCell ref="I27:K27"/>
    <mergeCell ref="A28:K28"/>
    <mergeCell ref="C29:E29"/>
    <mergeCell ref="F29:H29"/>
    <mergeCell ref="I29:K29"/>
    <mergeCell ref="C30:E30"/>
    <mergeCell ref="F30:H30"/>
    <mergeCell ref="I30:K30"/>
    <mergeCell ref="C31:E31"/>
    <mergeCell ref="C32:E32"/>
    <mergeCell ref="C33:E33"/>
    <mergeCell ref="F31:H31"/>
    <mergeCell ref="F32:H32"/>
    <mergeCell ref="F33:H33"/>
    <mergeCell ref="I31:K31"/>
    <mergeCell ref="I32:K32"/>
    <mergeCell ref="I33:K33"/>
    <mergeCell ref="C34:E34"/>
    <mergeCell ref="F34:H34"/>
    <mergeCell ref="I34:K34"/>
    <mergeCell ref="A35:K35"/>
    <mergeCell ref="B126:K126"/>
    <mergeCell ref="B128:K128"/>
    <mergeCell ref="B132:K132"/>
    <mergeCell ref="C36:E36"/>
    <mergeCell ref="F36:H36"/>
    <mergeCell ref="I36:K36"/>
    <mergeCell ref="C38:E38"/>
    <mergeCell ref="C39:E39"/>
    <mergeCell ref="F37:H37"/>
    <mergeCell ref="F38:H38"/>
    <mergeCell ref="C37:E37"/>
    <mergeCell ref="I37:K37"/>
    <mergeCell ref="B91:K91"/>
    <mergeCell ref="A92:A93"/>
    <mergeCell ref="B92:B93"/>
    <mergeCell ref="C92:E92"/>
    <mergeCell ref="I38:K38"/>
    <mergeCell ref="F39:H39"/>
    <mergeCell ref="B122:K122"/>
    <mergeCell ref="B124:K124"/>
    <mergeCell ref="A44:A45"/>
    <mergeCell ref="B44:B45"/>
    <mergeCell ref="C44:E44"/>
    <mergeCell ref="F44:H44"/>
    <mergeCell ref="I44:K44"/>
    <mergeCell ref="B113:K113"/>
    <mergeCell ref="B115:K115"/>
    <mergeCell ref="B117:K117"/>
    <mergeCell ref="F92:H92"/>
    <mergeCell ref="B49:K49"/>
    <mergeCell ref="B42:K42"/>
    <mergeCell ref="B46:J46"/>
    <mergeCell ref="C82:K82"/>
    <mergeCell ref="B102:K102"/>
    <mergeCell ref="B104:K104"/>
    <mergeCell ref="B106:K106"/>
    <mergeCell ref="B86:K86"/>
    <mergeCell ref="B108:K108"/>
    <mergeCell ref="B111:K111"/>
    <mergeCell ref="B64:K64"/>
    <mergeCell ref="B66:K66"/>
    <mergeCell ref="B84:K84"/>
    <mergeCell ref="I92:K92"/>
    <mergeCell ref="B97:K97"/>
    <mergeCell ref="B100:K100"/>
    <mergeCell ref="A88:K88"/>
    <mergeCell ref="A87:K87"/>
    <mergeCell ref="A89:K89"/>
    <mergeCell ref="B51:K51"/>
    <mergeCell ref="B53:K53"/>
    <mergeCell ref="B55:K55"/>
    <mergeCell ref="B57:K57"/>
    <mergeCell ref="B60:K60"/>
    <mergeCell ref="B62:K62"/>
    <mergeCell ref="B69:K69"/>
    <mergeCell ref="B71:K71"/>
    <mergeCell ref="B75:K75"/>
    <mergeCell ref="B73:K73"/>
    <mergeCell ref="B77:K77"/>
    <mergeCell ref="B81:K81"/>
    <mergeCell ref="B79:K79"/>
  </mergeCells>
  <conditionalFormatting sqref="B50">
    <cfRule type="cellIs" priority="41" dxfId="38" operator="equal" stopIfTrue="1">
      <formula>$C49</formula>
    </cfRule>
  </conditionalFormatting>
  <conditionalFormatting sqref="B52">
    <cfRule type="cellIs" priority="40" dxfId="38" operator="equal" stopIfTrue="1">
      <formula>$C50</formula>
    </cfRule>
  </conditionalFormatting>
  <conditionalFormatting sqref="B54">
    <cfRule type="cellIs" priority="39" dxfId="38" operator="equal" stopIfTrue="1">
      <formula>$C52</formula>
    </cfRule>
  </conditionalFormatting>
  <conditionalFormatting sqref="B56">
    <cfRule type="cellIs" priority="38" dxfId="38" operator="equal" stopIfTrue="1">
      <formula>$C54</formula>
    </cfRule>
  </conditionalFormatting>
  <conditionalFormatting sqref="B59">
    <cfRule type="cellIs" priority="36" dxfId="38" operator="equal" stopIfTrue="1">
      <formula>$C58</formula>
    </cfRule>
  </conditionalFormatting>
  <conditionalFormatting sqref="B61">
    <cfRule type="cellIs" priority="35" dxfId="38" operator="equal" stopIfTrue="1">
      <formula>$C59</formula>
    </cfRule>
  </conditionalFormatting>
  <conditionalFormatting sqref="B63">
    <cfRule type="cellIs" priority="34" dxfId="38" operator="equal" stopIfTrue="1">
      <formula>$C61</formula>
    </cfRule>
  </conditionalFormatting>
  <conditionalFormatting sqref="B65">
    <cfRule type="cellIs" priority="33" dxfId="38" operator="equal" stopIfTrue="1">
      <formula>$C63</formula>
    </cfRule>
  </conditionalFormatting>
  <conditionalFormatting sqref="B67">
    <cfRule type="cellIs" priority="32" dxfId="38" operator="equal" stopIfTrue="1">
      <formula>$C62</formula>
    </cfRule>
  </conditionalFormatting>
  <conditionalFormatting sqref="B68">
    <cfRule type="cellIs" priority="30" dxfId="38" operator="equal" stopIfTrue="1">
      <formula>$C64</formula>
    </cfRule>
  </conditionalFormatting>
  <conditionalFormatting sqref="B70">
    <cfRule type="cellIs" priority="29" dxfId="38" operator="equal" stopIfTrue="1">
      <formula>$C65</formula>
    </cfRule>
  </conditionalFormatting>
  <conditionalFormatting sqref="B72">
    <cfRule type="cellIs" priority="28" dxfId="38" operator="equal" stopIfTrue="1">
      <formula>$C66</formula>
    </cfRule>
  </conditionalFormatting>
  <conditionalFormatting sqref="B74">
    <cfRule type="cellIs" priority="27" dxfId="38" operator="equal" stopIfTrue="1">
      <formula>$C67</formula>
    </cfRule>
  </conditionalFormatting>
  <conditionalFormatting sqref="B76">
    <cfRule type="cellIs" priority="26" dxfId="38" operator="equal" stopIfTrue="1">
      <formula>$C68</formula>
    </cfRule>
  </conditionalFormatting>
  <conditionalFormatting sqref="B80">
    <cfRule type="cellIs" priority="25" dxfId="38" operator="equal" stopIfTrue="1">
      <formula>$C70</formula>
    </cfRule>
  </conditionalFormatting>
  <conditionalFormatting sqref="B83">
    <cfRule type="cellIs" priority="22" dxfId="38" operator="equal" stopIfTrue="1">
      <formula>$C74</formula>
    </cfRule>
  </conditionalFormatting>
  <conditionalFormatting sqref="B85">
    <cfRule type="cellIs" priority="42" dxfId="38" operator="equal" stopIfTrue="1">
      <formula>'оцінка ефективності'!#REF!</formula>
    </cfRule>
  </conditionalFormatting>
  <conditionalFormatting sqref="B82">
    <cfRule type="cellIs" priority="43" dxfId="38" operator="equal" stopIfTrue="1">
      <formula>'оцінка ефективності'!#REF!</formula>
    </cfRule>
  </conditionalFormatting>
  <conditionalFormatting sqref="B78">
    <cfRule type="cellIs" priority="20" dxfId="38" operator="equal" stopIfTrue="1">
      <formula>$C77</formula>
    </cfRule>
  </conditionalFormatting>
  <conditionalFormatting sqref="B101">
    <cfRule type="cellIs" priority="19" dxfId="38" operator="equal" stopIfTrue="1">
      <formula>$C47</formula>
    </cfRule>
  </conditionalFormatting>
  <conditionalFormatting sqref="B103">
    <cfRule type="cellIs" priority="18" dxfId="38" operator="equal" stopIfTrue="1">
      <formula>$C47</formula>
    </cfRule>
  </conditionalFormatting>
  <conditionalFormatting sqref="B105">
    <cfRule type="cellIs" priority="17" dxfId="38" operator="equal" stopIfTrue="1">
      <formula>$C48</formula>
    </cfRule>
  </conditionalFormatting>
  <conditionalFormatting sqref="B107">
    <cfRule type="cellIs" priority="16" dxfId="38" operator="equal" stopIfTrue="1">
      <formula>$C49</formula>
    </cfRule>
  </conditionalFormatting>
  <conditionalFormatting sqref="B110">
    <cfRule type="cellIs" priority="13" dxfId="38" operator="equal" stopIfTrue="1">
      <formula>$C109</formula>
    </cfRule>
  </conditionalFormatting>
  <conditionalFormatting sqref="B112">
    <cfRule type="cellIs" priority="12" dxfId="38" operator="equal" stopIfTrue="1">
      <formula>$C110</formula>
    </cfRule>
  </conditionalFormatting>
  <conditionalFormatting sqref="B114">
    <cfRule type="cellIs" priority="11" dxfId="38" operator="equal" stopIfTrue="1">
      <formula>$C112</formula>
    </cfRule>
  </conditionalFormatting>
  <conditionalFormatting sqref="B116">
    <cfRule type="cellIs" priority="10" dxfId="38" operator="equal" stopIfTrue="1">
      <formula>$C114</formula>
    </cfRule>
  </conditionalFormatting>
  <conditionalFormatting sqref="B118">
    <cfRule type="cellIs" priority="9" dxfId="38" operator="equal" stopIfTrue="1">
      <formula>$C113</formula>
    </cfRule>
  </conditionalFormatting>
  <conditionalFormatting sqref="B119">
    <cfRule type="cellIs" priority="8" dxfId="38" operator="equal" stopIfTrue="1">
      <formula>$C115</formula>
    </cfRule>
  </conditionalFormatting>
  <conditionalFormatting sqref="B121">
    <cfRule type="cellIs" priority="7" dxfId="38" operator="equal" stopIfTrue="1">
      <formula>$C116</formula>
    </cfRule>
  </conditionalFormatting>
  <conditionalFormatting sqref="B123">
    <cfRule type="cellIs" priority="6" dxfId="38" operator="equal" stopIfTrue="1">
      <formula>$C117</formula>
    </cfRule>
  </conditionalFormatting>
  <conditionalFormatting sqref="B125">
    <cfRule type="cellIs" priority="5" dxfId="38" operator="equal" stopIfTrue="1">
      <formula>$C118</formula>
    </cfRule>
  </conditionalFormatting>
  <conditionalFormatting sqref="B127">
    <cfRule type="cellIs" priority="4" dxfId="38" operator="equal" stopIfTrue="1">
      <formula>$C119</formula>
    </cfRule>
  </conditionalFormatting>
  <conditionalFormatting sqref="B131">
    <cfRule type="cellIs" priority="3" dxfId="38" operator="equal" stopIfTrue="1">
      <formula>$C121</formula>
    </cfRule>
  </conditionalFormatting>
  <conditionalFormatting sqref="B134">
    <cfRule type="cellIs" priority="2" dxfId="38" operator="equal" stopIfTrue="1">
      <formula>$C125</formula>
    </cfRule>
  </conditionalFormatting>
  <conditionalFormatting sqref="B136">
    <cfRule type="cellIs" priority="14" dxfId="38" operator="equal" stopIfTrue="1">
      <formula>'оцінка ефективності'!#REF!</formula>
    </cfRule>
  </conditionalFormatting>
  <conditionalFormatting sqref="B133">
    <cfRule type="cellIs" priority="15" dxfId="38" operator="equal" stopIfTrue="1">
      <formula>'оцінка ефективності'!#REF!</formula>
    </cfRule>
  </conditionalFormatting>
  <conditionalFormatting sqref="B129">
    <cfRule type="cellIs" priority="1" dxfId="38" operator="equal" stopIfTrue="1">
      <formula>$C128</formula>
    </cfRule>
  </conditionalFormatting>
  <printOptions/>
  <pageMargins left="0.1968503937007874" right="0.1968503937007874" top="0.56" bottom="0.29" header="0.5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</cp:lastModifiedBy>
  <cp:lastPrinted>2024-02-15T09:09:36Z</cp:lastPrinted>
  <dcterms:created xsi:type="dcterms:W3CDTF">2018-12-28T08:43:53Z</dcterms:created>
  <dcterms:modified xsi:type="dcterms:W3CDTF">2024-02-15T09:10:04Z</dcterms:modified>
  <cp:category/>
  <cp:version/>
  <cp:contentType/>
  <cp:contentStatus/>
</cp:coreProperties>
</file>