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690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<sst xmlns="http://schemas.openxmlformats.org/spreadsheetml/2006/main" count="340" uniqueCount="170">
  <si>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</si>
  <si>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</si>
  <si>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</si>
  <si>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>4. Мета бюджетної програми: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</si>
  <si>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</si>
  <si>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</si>
  <si>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</si>
  <si>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</si>
  <si>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</si>
  <si>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</si>
  <si>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</si>
  <si>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</si>
  <si>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</si>
  <si>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</si>
  <si>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</si>
  <si>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</si>
  <si>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Пояснення щодо причин відхилення касових видатків (наданих кредитів) від планового показника </t>
  </si>
  <si>
    <t>в т. ч. </t>
  </si>
  <si>
    <t>1.1 </t>
  </si>
  <si>
    <t>Пояснення причин відхилення касових видатків (наданих кредитів) за напрямом використання бюджетних коштів від планового показника </t>
  </si>
  <si>
    <t>1.2 </t>
  </si>
  <si>
    <t xml:space="preserve">5.2 "Виконання бюджетної програми за джерелами надходжень спеціального фонду": 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</si>
  <si>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</si>
  <si>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</si>
  <si>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</si>
  <si>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</si>
  <si>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</si>
  <si>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</si>
  <si>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</si>
  <si>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</si>
  <si>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</si>
  <si>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</si>
  <si>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</si>
  <si>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</si>
  <si>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</si>
  <si>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</si>
  <si>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</si>
  <si>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</si>
  <si>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</si>
  <si>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</si>
  <si>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</si>
  <si>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</si>
  <si>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</si>
  <si>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</si>
  <si>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</si>
  <si>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</si>
  <si>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  </t>
  </si>
  <si>
    <t>____________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</si>
  <si>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</si>
  <si>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</si>
  <si>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</si>
  <si>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</si>
  <si>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</si>
  <si>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</si>
  <si>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</si>
  <si>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</si>
  <si>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</si>
  <si>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</si>
  <si>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</si>
  <si>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</si>
  <si>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</si>
  <si>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</si>
  <si>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</si>
  <si>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</si>
  <si>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</si>
  <si>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</si>
  <si>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</si>
  <si>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</si>
  <si>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</si>
  <si>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</si>
  <si>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</si>
  <si>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</si>
  <si>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</si>
  <si>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</si>
  <si>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</si>
  <si>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</si>
  <si>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</si>
  <si>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</si>
  <si>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</si>
  <si>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</si>
  <si>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</si>
  <si>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</si>
  <si>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</si>
  <si>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</si>
  <si>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</si>
  <si>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5.7 "Стан фінансової дисципліни":</t>
  </si>
  <si>
    <t>6. Узагальнений висновок щодо:</t>
  </si>
  <si>
    <t xml:space="preserve">_____________________________________________________________________________________ </t>
  </si>
  <si>
    <t>ефективності бюджетної програми ________________________________________________________</t>
  </si>
  <si>
    <t>корисності бюджетної програм ___________________________________________________________</t>
  </si>
  <si>
    <t>(підпис) </t>
  </si>
  <si>
    <t>Керівництво і управління комунальною власністю територіальної громади м.Сєвєродонецька</t>
  </si>
  <si>
    <r>
      <t xml:space="preserve">                (КПКВК </t>
    </r>
    <r>
      <rPr>
        <sz val="12"/>
        <color indexed="8"/>
        <rFont val="Times New Roman"/>
        <family val="1"/>
      </rPr>
      <t xml:space="preserve">МБ)                          (найменування головного розпорядника) </t>
    </r>
  </si>
  <si>
    <r>
      <t xml:space="preserve">                (КПКВК </t>
    </r>
    <r>
      <rPr>
        <sz val="12"/>
        <color indexed="8"/>
        <rFont val="Times New Roman"/>
        <family val="1"/>
      </rPr>
      <t xml:space="preserve">МБ)                         (найменування відповідального виконавця) </t>
    </r>
  </si>
  <si>
    <r>
      <t xml:space="preserve">         (КПКВК </t>
    </r>
    <r>
      <rPr>
        <sz val="12"/>
        <color indexed="8"/>
        <rFont val="Times New Roman"/>
        <family val="1"/>
      </rPr>
      <t xml:space="preserve">МБ)           (КФКВК)                 (найменування бюджетної програми) </t>
    </r>
  </si>
  <si>
    <t>Забезпечення виконання наданих законодавством повноважень в частині управління комунальною власністю територіальної громади м.Сєвєродонецька та реформування комунальної власності з залученням інвестицій в сферу розвитку міського господарства</t>
  </si>
  <si>
    <t>5.1 "Виконання бюджетної програми за напрямами використання бюджетних коштів":       (тис. грн.) </t>
  </si>
  <si>
    <t>N з/п</t>
  </si>
  <si>
    <t>загальний фонд</t>
  </si>
  <si>
    <t>спеціальний фонд</t>
  </si>
  <si>
    <t>усього</t>
  </si>
  <si>
    <t>Забезпечення виконання наданих законодавством повноважень в частині  управління комунальною власністю територіальної громади м.Сєвєродонецька та реформування комунальної  власності з залученням інвестицій в сферу розвитку міського господарства</t>
  </si>
  <si>
    <t>затрат</t>
  </si>
  <si>
    <t>1.2.</t>
  </si>
  <si>
    <t>продукту</t>
  </si>
  <si>
    <t xml:space="preserve">Розбіжність пояснюється надходженням більшої кількості кореспонденції, ніж планувалось </t>
  </si>
  <si>
    <t>Розбіжність пояснюється необхідністю більшої кількості організаційно-розпорядчих документів та проектів рішень, ніж планувалось</t>
  </si>
  <si>
    <t>Розбіжність пояснюється необхідністю більшої кількості проведених нарад та засідань комісій, ніж планувалось</t>
  </si>
  <si>
    <t>1.3.</t>
  </si>
  <si>
    <t>ефективності</t>
  </si>
  <si>
    <t>Розбіжність пояснюється результатами претензійної роботи та стягненням заборгованості за минулий період</t>
  </si>
  <si>
    <t>1.4.</t>
  </si>
  <si>
    <t>якості</t>
  </si>
  <si>
    <t>Затверджено паспортом бюджетної програми</t>
  </si>
  <si>
    <t>Виконано</t>
  </si>
  <si>
    <t>3.</t>
  </si>
  <si>
    <t>Пояснення щодо причин розбіжностей між фактичними та плановими результативними показниками</t>
  </si>
  <si>
    <t>Пояснення щодо причин розбіжностей між фактичними та  плановими результативними показниками</t>
  </si>
  <si>
    <t>Попередній рік</t>
  </si>
  <si>
    <t>Звітний рік</t>
  </si>
  <si>
    <t>Відхилення виконання (у відсотках)</t>
  </si>
  <si>
    <t>Пояснення щодо збільшення (зменшення) обсягів проведених видатків (наданих кредитів) порівняно з аналогічними показниками попереднього року</t>
  </si>
  <si>
    <t/>
  </si>
  <si>
    <t>Пояснення щодо динаміки результативних показників за відповідним напрямом використання бюджетних коштів</t>
  </si>
  <si>
    <t>кількість комунальних підприємств, установ, закладів, що перебувають в оперативному управлінні, од.</t>
  </si>
  <si>
    <t>кількість комунальних підприємств, майно яких передано у концесію, од.</t>
  </si>
  <si>
    <t>кількість договорів оренди комунального майна, врахованого на балансі ФКМ, од.</t>
  </si>
  <si>
    <t>кількість виконаних запитів, звернень, заяв, скарг, од.</t>
  </si>
  <si>
    <t>кількість прийнятих організаційно-розпорядчих документів та підготовлених проектів рішень, од.</t>
  </si>
  <si>
    <t>кількість прийнятих організаційно-розпорядчих документів та підготовлених проектів рішень,од.</t>
  </si>
  <si>
    <t>рівень виконання планових обсягів надходження коштів до місцевого бюджету від надання в оренду комунального майна , %</t>
  </si>
  <si>
    <t xml:space="preserve">рівень виконання планових обсягів надходження коштів до місцевого бюджету від надання в оренду комунального майна, 100 % </t>
  </si>
  <si>
    <t>кількість підготовлених пакетів документів, повязаних з оперативним управлінням об'єктами комунальної власності та господарською діяльністю Фонду(контрактів, дозволів, договорів, дод. Угод, актів, звітів, претензій, позовів, тощо), од.</t>
  </si>
  <si>
    <t>кількість проведених нарад, зборів, конкурсів, аукціонів, інвентаризацій комунального майна, засідань балансових комісій, комісій по списанню комунального майна, з передачі в оренду, з відбору суб'єктів оціночної діяльності, засідань тендерного комітету, од.</t>
  </si>
  <si>
    <t>загальна площа об'єктів комунальної власності , врахованих на балансі ФКМ, кв.м.</t>
  </si>
  <si>
    <t>довгострокових наслідків бюджетної програми ______________________________________________</t>
  </si>
  <si>
    <t>Марина ФЕДОТОВА</t>
  </si>
  <si>
    <t>Корисність бюджетної програми полягає в постійному вдосконаленню механізмів управління комунальною власністю територіальної громади м.Сєвєродонецька в процесі її виконання, що сприяє підвищенню ефективності використання комунального майна.</t>
  </si>
  <si>
    <t>Начальник відділу бухгалтерського обліку та звітності - головний бухгалтер</t>
  </si>
  <si>
    <t xml:space="preserve">___Відсутні________________________________________________________________ </t>
  </si>
  <si>
    <t xml:space="preserve">___Дебіторська та кредиторська заборгованість на початок і кінець року відсутня_________________ </t>
  </si>
  <si>
    <t>актуальності бюджетної програми __Заявлена програма є актуальною для подальшої її реалізації</t>
  </si>
  <si>
    <t xml:space="preserve">Розбіжність пояснюється економією видатків на заробітну плату та нарахування на оплату праці у зв'язку зі зміною сруктури Фонду, витрат на паспортизацію і оцінку об'єктів комунальної власності, претензійну роботу у зв'язку зі зміною законодавства, щодо надання в оренду комунального майна, а також економією видатків на навчання та відрядження.  </t>
  </si>
  <si>
    <t>кількість посадових осіб/службовців</t>
  </si>
  <si>
    <t>Розбіжність пояснюється безоплатною передачею нежилого приміщення  на виконання Розпорядження керівника ВЦА від 23.11.2020 № 1024 та зняттям з балансового обліку нежитлового приміщення, як відчуженого, згідно Розпорядження керівника ВЦА від 29.12.2020 № 1289</t>
  </si>
  <si>
    <t>Розбіжність пояснюється уточненням витрат на паспортизацію і оцінку об'єктів комунальної власності, претензійну роботу у зв'язку зі зміною законодавства, щодо надання в оренду комунального майна</t>
  </si>
  <si>
    <t>Розбіжність пояснюється ліквідацією КУ "Сєвєродонецький методичний центр"</t>
  </si>
  <si>
    <t xml:space="preserve">Відповідно до Додаткової угоди від 13.03.2020р. №24 до Концесійного договору від 02.07.2009р. №1 з ТОВ «ТАУН СЕРВІС» щодо надання у концесію цілісного майнового комплексу  КП "Сєвєродонецькводоканал", договір концесії вважається розірваним та таким, що діяв по 31.03.2020р. включно. </t>
  </si>
  <si>
    <t xml:space="preserve">Розбіжність пояснюється надходженням більшої кількості кореспонденції, ніж планувалось, а також виконанням позапланових запитів та наданням оперативної інформації в електронному вигляді </t>
  </si>
  <si>
    <t>Розбіжність пояснюється необхідністю більшої кількості пакетів документів, пов'язаних з оперативним управлінням об'єктами комунальної власності та господарською діяльністю, ніж планувалось, у зв'язку зі змінами у законодавстві та перейменуванням установи</t>
  </si>
  <si>
    <t xml:space="preserve">                      
                 Основні результативні показники щодо повноважень в частині  управління комунальною власністю територіальної громади м.Сєвєродонецька знаходяться на рівні планових або перевиконані. Загальна кількість виконаних листів, звернень, заяв,  збільшилась у порівнянні з планом на 0,6 %; прийнятих організаційно-розпорядчих документів та підготовлених проектів рішень - на 23,8 %; пакетів документів, пов'язаних з оперативним управлінням об'єктами комунальної власності та господарською діяльністю - на 33,3 %, проведених нарад та засідань комісій за звітний період - на 2,2 %. План по надходженню коштів до міського бюджету  від надання в оренду комунального майна у 2020 році  виконано на 199,9 %. 
                 </t>
  </si>
  <si>
    <t xml:space="preserve">за 2020 рік </t>
  </si>
  <si>
    <t xml:space="preserve"> 
Асигнування щодо забезпечення виконання наданих законодавством повноважень в частині  управління комунальною власністю територіальної громади м.Сєвєродонецька освоєні на 96,2 %. Плідна робота фахівців Фонду комунального майна сприяла виконанню планових завдань на високому рівні. </t>
  </si>
  <si>
    <t>Надходження коштів у місцевий бюджет від  надання в оренду комунального майна спрямовуються на розвиток територіальної громади м.Сєвєродонецька. 
 </t>
  </si>
  <si>
    <t>Збільшення обсягів видатків в порівнянні з попереднім роком пояснюється збільшенням поточних видатків у зв'язку з підвищенням рівня заробітної плати та проведенням поточного ремонту 3-х кабінетів.</t>
  </si>
  <si>
    <t>2. _3100160_ __Фонд комунального майна Військово-цивільної адміністрації міста Сєвєродонецьк Луганської області</t>
  </si>
  <si>
    <t>1. _3100160_ __Фонд комунального майна Військово-цивільної адміністрації міста Сєвєродонецьк Луганської області</t>
  </si>
  <si>
    <t>3. _3100160_ 0111___Фонд комунального майна Військово-цивільної адміністрації міста Сєвєродонецьк Луганської області</t>
  </si>
  <si>
    <t>витрати на паспортизацію і оцінку комунального майна , врахованого на балансі ФКМ, претензійну роботу з орендарями, тис.грн</t>
  </si>
  <si>
    <t>кількість комунальних підприємств, майно яких передано у концесію,  од.</t>
  </si>
  <si>
    <t>кількість договорів оренди комунального майна, врахованого на балансі ФКМ , од.</t>
  </si>
  <si>
    <t>надходження коштів до місцевого бюджету від надання в оренду комунального майна, тис.грн</t>
  </si>
  <si>
    <t>тис.грн</t>
  </si>
  <si>
    <t>середня кількість виконаних запитів, звернень, заяв, скарг на одну посадову особу/службовця, од./чол</t>
  </si>
  <si>
    <t>середня кількість прийнятих організаційно-розпорядчих документів та підготовлених проектів рішень на одну посадову особу/службовця, од./чол</t>
  </si>
  <si>
    <t>середня кількість підготовлених пакетів документів , повязаних з оперативним управлінням об'єктами комунальної власності та господарською діяльністю Фонду на одну посадову особу/службовця, од./чол</t>
  </si>
  <si>
    <t>середня кількість проведених нарад, зборів, конкурсів, аукціонів, інвентаризацій комунального майна, засідань балансових комісій, комісій по списанню комунального майна, з передачі в оренду, з відбору суб'єктів оціночної діяльності, засідань тендерного комітету на одну посадову особу/службовця, од./чол</t>
  </si>
  <si>
    <t>кількість посадових осіб/службовців, чол</t>
  </si>
  <si>
    <t>середня кількість підготовлених пакетів документів , повязаних з оперативним управлінням обєктами комунальної власності та господарською діяльністю Фонду на одну посадову особу/службовця, од./чол</t>
  </si>
  <si>
    <t xml:space="preserve">                    Загальна площа об'єктів комунальної власності, врахованих на балансі ФКМ у 2020 році, зменшилась в порівнянні з  2019 роком на 1,19 % за рахунок безоплатної передачі нежилого приміщення та зняття з балансового обліку 1-го об'єкту, як відчуженого. У зв'язку зі змінами у законодавстві, щодо питань надання в оренду об'єктів комунальної власності, видатки на  паспортизацію і оцінку комунального майна, врахованого на балансі ФКМ, та  претензійну роботу з орендарями в порівнянні з попереднім роком зменшилися на 68,21% . У зв'язку з ліквідацією КУ "Сєвєродонецький методичний центр", кількість комунальних та некомерційних комунальних підприємств і установ зменшилась на 0,92 %.  Відповідно до Додаткової угоди від 13.03.2020 № 24 до Концесійного договору від 02.07.2009 № 1 з ТОВ «ТАУН СЕРВІС» щодо надання у концесію цілісного майнового комплексу      КП "Сєвєродонецькводоканал", договір концесії вважається розірваним, що також привело до зменшення цього показника затрат на 100 %. Враховуючи  тимчасове припинення повноважень Фонду щодо питань відчуження на період створення ВЦА, а також зміни у законодавстві, щодо оренди об'єктів комунальної власності та публічних закупівель, деякі показники продукту та відповідні показники ефективності зменшилися в порівнянні з поререднім періодом від 1,96 % до 25,0 %. З цього ж приводу деякі показники навпаки зросли, а саме : кількість прийнятих організаційно-розпорядчих документів збільшилася на 1,64 %, підготовлених пакетів документів, пов'язаних з оперативним управлінням - на 44,23%. В результаті претензійної роботи, що проводилась у попередні роки та стягненням заборгованості за минулий період, надходження до місцевого бюджету від надання в оренду комунального майна у 2020 році зросли на 91,84 % в порівнянні з попереднім роком.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</si>
</sst>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"/>
    <numFmt numFmtId="182" formatCode="0.0000"/>
    <numFmt numFmtId="183" formatCode="0.000"/>
  </numFmts>
  <fonts count="58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6" fontId="1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7" fillId="0" borderId="19" xfId="0" applyFont="1" applyBorder="1" applyAlignment="1">
      <alignment horizontal="center" wrapText="1"/>
    </xf>
    <xf numFmtId="0" fontId="52" fillId="0" borderId="12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vertical="center" wrapText="1"/>
    </xf>
    <xf numFmtId="0" fontId="51" fillId="0" borderId="21" xfId="0" applyFont="1" applyBorder="1" applyAlignment="1">
      <alignment horizontal="center" vertical="center" wrapText="1"/>
    </xf>
    <xf numFmtId="180" fontId="51" fillId="0" borderId="12" xfId="0" applyNumberFormat="1" applyFont="1" applyBorder="1" applyAlignment="1">
      <alignment horizontal="center" vertical="center" wrapText="1"/>
    </xf>
    <xf numFmtId="180" fontId="55" fillId="0" borderId="12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2" fontId="1" fillId="0" borderId="12" xfId="0" applyNumberFormat="1" applyFont="1" applyBorder="1" applyAlignment="1">
      <alignment vertical="center" wrapText="1"/>
    </xf>
    <xf numFmtId="0" fontId="1" fillId="0" borderId="22" xfId="0" applyFont="1" applyBorder="1" applyAlignment="1">
      <alignment horizontal="left" wrapText="1"/>
    </xf>
    <xf numFmtId="0" fontId="7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wrapText="1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3" fillId="0" borderId="26" xfId="0" applyFont="1" applyBorder="1" applyAlignment="1">
      <alignment vertical="center" wrapText="1"/>
    </xf>
    <xf numFmtId="0" fontId="7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2" fontId="1" fillId="0" borderId="31" xfId="0" applyNumberFormat="1" applyFont="1" applyBorder="1" applyAlignment="1">
      <alignment wrapText="1"/>
    </xf>
    <xf numFmtId="2" fontId="1" fillId="0" borderId="32" xfId="0" applyNumberFormat="1" applyFont="1" applyBorder="1" applyAlignment="1">
      <alignment wrapText="1"/>
    </xf>
    <xf numFmtId="1" fontId="1" fillId="0" borderId="12" xfId="0" applyNumberFormat="1" applyFont="1" applyBorder="1" applyAlignment="1">
      <alignment vertical="center" wrapText="1"/>
    </xf>
    <xf numFmtId="0" fontId="11" fillId="0" borderId="33" xfId="0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 quotePrefix="1">
      <alignment wrapText="1"/>
    </xf>
    <xf numFmtId="2" fontId="1" fillId="0" borderId="36" xfId="0" applyNumberFormat="1" applyFont="1" applyBorder="1" applyAlignment="1">
      <alignment vertical="center" wrapText="1"/>
    </xf>
    <xf numFmtId="2" fontId="1" fillId="0" borderId="37" xfId="0" applyNumberFormat="1" applyFont="1" applyBorder="1" applyAlignment="1">
      <alignment vertical="center" wrapText="1"/>
    </xf>
    <xf numFmtId="0" fontId="51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4" fillId="0" borderId="21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center" vertical="center" wrapText="1"/>
    </xf>
    <xf numFmtId="0" fontId="51" fillId="33" borderId="0" xfId="0" applyFont="1" applyFill="1" applyBorder="1" applyAlignment="1">
      <alignment vertic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40" xfId="0" applyFont="1" applyBorder="1" applyAlignment="1">
      <alignment vertical="center" wrapText="1"/>
    </xf>
    <xf numFmtId="183" fontId="1" fillId="0" borderId="41" xfId="0" applyNumberFormat="1" applyFont="1" applyBorder="1" applyAlignment="1">
      <alignment vertical="center" wrapText="1"/>
    </xf>
    <xf numFmtId="183" fontId="1" fillId="0" borderId="40" xfId="0" applyNumberFormat="1" applyFont="1" applyBorder="1" applyAlignment="1">
      <alignment vertical="center" wrapText="1"/>
    </xf>
    <xf numFmtId="2" fontId="51" fillId="0" borderId="12" xfId="0" applyNumberFormat="1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wrapText="1"/>
    </xf>
    <xf numFmtId="0" fontId="51" fillId="0" borderId="43" xfId="0" applyFont="1" applyBorder="1" applyAlignment="1">
      <alignment horizontal="center" wrapText="1"/>
    </xf>
    <xf numFmtId="0" fontId="51" fillId="0" borderId="44" xfId="0" applyFont="1" applyBorder="1" applyAlignment="1">
      <alignment horizont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0" borderId="48" xfId="0" applyFont="1" applyBorder="1" applyAlignment="1">
      <alignment horizontal="center" vertical="center" wrapText="1"/>
    </xf>
    <xf numFmtId="0" fontId="57" fillId="0" borderId="4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62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6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0" fontId="5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45" xfId="0" applyFont="1" applyFill="1" applyBorder="1" applyAlignment="1">
      <alignment horizontal="center" vertical="center" wrapText="1"/>
    </xf>
    <xf numFmtId="0" fontId="51" fillId="33" borderId="4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8" fillId="0" borderId="40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51" fillId="0" borderId="17" xfId="0" applyFont="1" applyBorder="1" applyAlignment="1">
      <alignment horizontal="left" vertical="center" wrapText="1"/>
    </xf>
    <xf numFmtId="0" fontId="51" fillId="0" borderId="45" xfId="0" applyFont="1" applyBorder="1" applyAlignment="1">
      <alignment horizontal="left" vertical="center" wrapText="1"/>
    </xf>
    <xf numFmtId="0" fontId="51" fillId="0" borderId="46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1" fillId="0" borderId="6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wrapText="1"/>
    </xf>
    <xf numFmtId="0" fontId="1" fillId="0" borderId="68" xfId="0" applyFont="1" applyBorder="1" applyAlignment="1">
      <alignment horizontal="center" wrapText="1"/>
    </xf>
    <xf numFmtId="0" fontId="1" fillId="0" borderId="69" xfId="0" applyFont="1" applyBorder="1" applyAlignment="1">
      <alignment horizontal="center" wrapText="1"/>
    </xf>
    <xf numFmtId="0" fontId="1" fillId="0" borderId="70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5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17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46" xfId="0" applyFont="1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6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65" xfId="0" applyFont="1" applyBorder="1" applyAlignment="1">
      <alignment horizontal="center" wrapText="1"/>
    </xf>
    <xf numFmtId="0" fontId="1" fillId="0" borderId="70" xfId="0" applyFont="1" applyBorder="1" applyAlignment="1">
      <alignment horizontal="center" wrapText="1"/>
    </xf>
    <xf numFmtId="0" fontId="1" fillId="0" borderId="71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54" fillId="0" borderId="7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3"/>
  <sheetViews>
    <sheetView tabSelected="1" zoomScalePageLayoutView="0" workbookViewId="0" topLeftCell="A1">
      <selection activeCell="A148" sqref="A148:M148"/>
    </sheetView>
  </sheetViews>
  <sheetFormatPr defaultColWidth="9.00390625" defaultRowHeight="12.75"/>
  <cols>
    <col min="1" max="1" width="6.375" style="0" customWidth="1"/>
    <col min="2" max="2" width="21.875" style="0" customWidth="1"/>
    <col min="3" max="3" width="0.2421875" style="0" hidden="1" customWidth="1"/>
    <col min="4" max="4" width="10.625" style="0" customWidth="1"/>
    <col min="5" max="5" width="10.25390625" style="0" customWidth="1"/>
    <col min="6" max="6" width="10.375" style="0" customWidth="1"/>
    <col min="7" max="7" width="10.125" style="0" customWidth="1"/>
    <col min="8" max="8" width="9.75390625" style="0" customWidth="1"/>
    <col min="9" max="9" width="10.125" style="0" customWidth="1"/>
    <col min="10" max="10" width="11.00390625" style="0" customWidth="1"/>
    <col min="11" max="11" width="9.75390625" style="0" customWidth="1"/>
    <col min="12" max="12" width="9.00390625" style="0" customWidth="1"/>
    <col min="13" max="13" width="9.875" style="0" customWidth="1"/>
  </cols>
  <sheetData>
    <row r="1" spans="1:13" ht="12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4.25" customHeight="1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ht="9" customHeight="1"/>
    <row r="4" spans="1:13" ht="17.25">
      <c r="A4" s="179" t="s">
        <v>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spans="1:13" ht="17.25">
      <c r="A5" s="179" t="s">
        <v>151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</row>
    <row r="6" ht="8.25" customHeight="1">
      <c r="A6" s="1"/>
    </row>
    <row r="7" spans="1:13" ht="21.75" customHeight="1">
      <c r="A7" s="130" t="s">
        <v>156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3" ht="15" customHeight="1">
      <c r="A8" s="175" t="s">
        <v>92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</row>
    <row r="9" spans="1:13" ht="12.75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</row>
    <row r="10" spans="1:13" ht="15" customHeight="1">
      <c r="A10" s="130" t="s">
        <v>155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ht="16.5" customHeight="1">
      <c r="A11" s="175" t="s">
        <v>93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</row>
    <row r="12" spans="1:13" ht="33.75" customHeight="1">
      <c r="A12" s="130" t="s">
        <v>157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</row>
    <row r="13" spans="1:13" ht="13.5" customHeight="1">
      <c r="A13" s="175" t="s">
        <v>94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</row>
    <row r="14" ht="12.75">
      <c r="A14" s="2"/>
    </row>
    <row r="15" spans="1:12" ht="17.25" customHeight="1">
      <c r="A15" s="129" t="s">
        <v>3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</row>
    <row r="16" spans="1:12" ht="18.75" customHeight="1">
      <c r="A16" s="176" t="s">
        <v>91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</row>
    <row r="17" ht="7.5" customHeight="1">
      <c r="A17" s="2"/>
    </row>
    <row r="18" spans="1:12" ht="19.5" customHeight="1">
      <c r="A18" s="129" t="s">
        <v>4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</row>
    <row r="19" ht="6.75" customHeight="1">
      <c r="A19" s="2"/>
    </row>
    <row r="20" spans="1:13" ht="18" customHeight="1">
      <c r="A20" s="129" t="s">
        <v>96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</row>
    <row r="21" ht="9" customHeight="1">
      <c r="A21" s="3"/>
    </row>
    <row r="22" spans="1:13" ht="15.75" customHeight="1">
      <c r="A22" s="163" t="s">
        <v>5</v>
      </c>
      <c r="B22" s="165" t="s">
        <v>6</v>
      </c>
      <c r="C22" s="166"/>
      <c r="D22" s="167"/>
      <c r="E22" s="116" t="s">
        <v>7</v>
      </c>
      <c r="F22" s="116"/>
      <c r="G22" s="117"/>
      <c r="H22" s="97" t="s">
        <v>8</v>
      </c>
      <c r="I22" s="97"/>
      <c r="J22" s="98"/>
      <c r="K22" s="96" t="s">
        <v>9</v>
      </c>
      <c r="L22" s="97"/>
      <c r="M22" s="98"/>
    </row>
    <row r="23" spans="1:13" ht="24" customHeight="1">
      <c r="A23" s="164"/>
      <c r="B23" s="168"/>
      <c r="C23" s="169"/>
      <c r="D23" s="170"/>
      <c r="E23" s="46" t="s">
        <v>10</v>
      </c>
      <c r="F23" s="21" t="s">
        <v>11</v>
      </c>
      <c r="G23" s="31" t="s">
        <v>12</v>
      </c>
      <c r="H23" s="9" t="s">
        <v>10</v>
      </c>
      <c r="I23" s="9" t="s">
        <v>11</v>
      </c>
      <c r="J23" s="9" t="s">
        <v>12</v>
      </c>
      <c r="K23" s="20" t="s">
        <v>10</v>
      </c>
      <c r="L23" s="9" t="s">
        <v>11</v>
      </c>
      <c r="M23" s="9" t="s">
        <v>12</v>
      </c>
    </row>
    <row r="24" spans="1:13" ht="31.5" customHeight="1">
      <c r="A24" s="27" t="s">
        <v>13</v>
      </c>
      <c r="B24" s="171" t="s">
        <v>14</v>
      </c>
      <c r="C24" s="172"/>
      <c r="D24" s="173"/>
      <c r="E24" s="73">
        <v>5530.458</v>
      </c>
      <c r="F24" s="73">
        <v>0</v>
      </c>
      <c r="G24" s="43">
        <f>SUM(C24:F24)</f>
        <v>5530.458</v>
      </c>
      <c r="H24" s="74">
        <v>5322.66</v>
      </c>
      <c r="I24" s="73">
        <v>0</v>
      </c>
      <c r="J24" s="75">
        <f>SUM(H24:I24)</f>
        <v>5322.66</v>
      </c>
      <c r="K24" s="43">
        <f>H24-E24</f>
        <v>-207.79799999999977</v>
      </c>
      <c r="L24" s="24">
        <f>I24-F24</f>
        <v>0</v>
      </c>
      <c r="M24" s="24">
        <f>K24+L24</f>
        <v>-207.79799999999977</v>
      </c>
    </row>
    <row r="25" spans="1:13" ht="15.75" customHeight="1">
      <c r="A25" s="160" t="s">
        <v>16</v>
      </c>
      <c r="B25" s="161"/>
      <c r="C25" s="161"/>
      <c r="D25" s="161"/>
      <c r="E25" s="161"/>
      <c r="F25" s="161"/>
      <c r="G25" s="121"/>
      <c r="H25" s="161"/>
      <c r="I25" s="161"/>
      <c r="J25" s="161"/>
      <c r="K25" s="121"/>
      <c r="L25" s="161"/>
      <c r="M25" s="162"/>
    </row>
    <row r="26" spans="1:13" ht="60.75" customHeight="1">
      <c r="A26" s="84" t="s">
        <v>142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6"/>
    </row>
    <row r="27" spans="1:13" ht="15.75" customHeight="1">
      <c r="A27" s="23" t="s">
        <v>15</v>
      </c>
      <c r="B27" s="118" t="s">
        <v>17</v>
      </c>
      <c r="C27" s="119"/>
      <c r="D27" s="45"/>
      <c r="E27" s="60"/>
      <c r="F27" s="61" t="s">
        <v>15</v>
      </c>
      <c r="G27" s="22" t="s">
        <v>15</v>
      </c>
      <c r="H27" s="4" t="s">
        <v>15</v>
      </c>
      <c r="I27" s="4" t="s">
        <v>15</v>
      </c>
      <c r="J27" s="4" t="s">
        <v>15</v>
      </c>
      <c r="K27" s="4" t="s">
        <v>15</v>
      </c>
      <c r="L27" s="4" t="s">
        <v>15</v>
      </c>
      <c r="M27" s="4" t="s">
        <v>15</v>
      </c>
    </row>
    <row r="28" spans="1:13" ht="125.25" customHeight="1">
      <c r="A28" s="27" t="s">
        <v>18</v>
      </c>
      <c r="B28" s="174" t="s">
        <v>95</v>
      </c>
      <c r="C28" s="81"/>
      <c r="D28" s="82"/>
      <c r="E28" s="29">
        <v>5530.458</v>
      </c>
      <c r="F28" s="30">
        <v>0</v>
      </c>
      <c r="G28" s="25">
        <f>SUM(C28:F28)</f>
        <v>5530.458</v>
      </c>
      <c r="H28" s="26">
        <v>5322.66</v>
      </c>
      <c r="I28" s="26">
        <v>0</v>
      </c>
      <c r="J28" s="26">
        <f>SUM(H28:I28)</f>
        <v>5322.66</v>
      </c>
      <c r="K28" s="43">
        <f>H28-E28</f>
        <v>-207.79799999999977</v>
      </c>
      <c r="L28" s="24">
        <f>I28-F28</f>
        <v>0</v>
      </c>
      <c r="M28" s="24">
        <f>K28+L28</f>
        <v>-207.79799999999977</v>
      </c>
    </row>
    <row r="29" spans="1:13" ht="15.75" customHeight="1">
      <c r="A29" s="120" t="s">
        <v>19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2"/>
    </row>
    <row r="30" spans="1:13" ht="57.75" customHeight="1">
      <c r="A30" s="84" t="s">
        <v>142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6"/>
    </row>
    <row r="31" spans="1:13" ht="24" customHeight="1">
      <c r="A31" s="130" t="s">
        <v>21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</row>
    <row r="32" ht="6.75" customHeight="1">
      <c r="A32" s="2"/>
    </row>
    <row r="33" spans="1:13" ht="15.75" customHeight="1">
      <c r="A33" s="155" t="s">
        <v>22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</row>
    <row r="34" ht="8.25" customHeight="1">
      <c r="A34" s="3"/>
    </row>
    <row r="35" spans="1:13" ht="24" customHeight="1">
      <c r="A35" s="7" t="s">
        <v>5</v>
      </c>
      <c r="B35" s="159" t="s">
        <v>6</v>
      </c>
      <c r="C35" s="116"/>
      <c r="D35" s="116"/>
      <c r="E35" s="117"/>
      <c r="F35" s="159" t="s">
        <v>7</v>
      </c>
      <c r="G35" s="116"/>
      <c r="H35" s="117"/>
      <c r="I35" s="159" t="s">
        <v>8</v>
      </c>
      <c r="J35" s="116"/>
      <c r="K35" s="117"/>
      <c r="L35" s="159" t="s">
        <v>9</v>
      </c>
      <c r="M35" s="117"/>
    </row>
    <row r="36" spans="1:13" ht="15.75" customHeight="1">
      <c r="A36" s="8" t="s">
        <v>13</v>
      </c>
      <c r="B36" s="156" t="s">
        <v>23</v>
      </c>
      <c r="C36" s="157"/>
      <c r="D36" s="157"/>
      <c r="E36" s="158"/>
      <c r="F36" s="159" t="s">
        <v>24</v>
      </c>
      <c r="G36" s="116"/>
      <c r="H36" s="117"/>
      <c r="I36" s="159" t="s">
        <v>15</v>
      </c>
      <c r="J36" s="116"/>
      <c r="K36" s="117"/>
      <c r="L36" s="159" t="s">
        <v>24</v>
      </c>
      <c r="M36" s="117"/>
    </row>
    <row r="37" spans="1:13" ht="15.75" customHeight="1">
      <c r="A37" s="8" t="s">
        <v>15</v>
      </c>
      <c r="B37" s="156" t="s">
        <v>25</v>
      </c>
      <c r="C37" s="157"/>
      <c r="D37" s="157"/>
      <c r="E37" s="158"/>
      <c r="F37" s="159" t="s">
        <v>15</v>
      </c>
      <c r="G37" s="116"/>
      <c r="H37" s="117"/>
      <c r="I37" s="159" t="s">
        <v>15</v>
      </c>
      <c r="J37" s="116"/>
      <c r="K37" s="117"/>
      <c r="L37" s="159" t="s">
        <v>15</v>
      </c>
      <c r="M37" s="117"/>
    </row>
    <row r="38" spans="1:13" ht="15.75" customHeight="1">
      <c r="A38" s="8" t="s">
        <v>18</v>
      </c>
      <c r="B38" s="156" t="s">
        <v>26</v>
      </c>
      <c r="C38" s="157"/>
      <c r="D38" s="157"/>
      <c r="E38" s="158"/>
      <c r="F38" s="159" t="s">
        <v>24</v>
      </c>
      <c r="G38" s="116"/>
      <c r="H38" s="117"/>
      <c r="I38" s="159" t="s">
        <v>15</v>
      </c>
      <c r="J38" s="116"/>
      <c r="K38" s="117"/>
      <c r="L38" s="159" t="s">
        <v>24</v>
      </c>
      <c r="M38" s="117"/>
    </row>
    <row r="39" spans="1:13" ht="15.75" customHeight="1">
      <c r="A39" s="8" t="s">
        <v>20</v>
      </c>
      <c r="B39" s="154" t="s">
        <v>27</v>
      </c>
      <c r="C39" s="154"/>
      <c r="D39" s="154"/>
      <c r="E39" s="154"/>
      <c r="F39" s="124" t="s">
        <v>24</v>
      </c>
      <c r="G39" s="124"/>
      <c r="H39" s="124"/>
      <c r="I39" s="124" t="s">
        <v>15</v>
      </c>
      <c r="J39" s="124"/>
      <c r="K39" s="124"/>
      <c r="L39" s="124" t="s">
        <v>24</v>
      </c>
      <c r="M39" s="124"/>
    </row>
    <row r="40" spans="1:13" ht="30" customHeight="1">
      <c r="A40" s="156" t="s">
        <v>28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8"/>
    </row>
    <row r="41" spans="1:13" ht="15.75" customHeight="1">
      <c r="A41" s="8" t="s">
        <v>29</v>
      </c>
      <c r="B41" s="154" t="s">
        <v>30</v>
      </c>
      <c r="C41" s="154"/>
      <c r="D41" s="154"/>
      <c r="E41" s="154"/>
      <c r="F41" s="124" t="s">
        <v>15</v>
      </c>
      <c r="G41" s="124"/>
      <c r="H41" s="124"/>
      <c r="I41" s="124" t="s">
        <v>15</v>
      </c>
      <c r="J41" s="124"/>
      <c r="K41" s="124"/>
      <c r="L41" s="124" t="s">
        <v>15</v>
      </c>
      <c r="M41" s="124"/>
    </row>
    <row r="42" spans="1:13" ht="15.75" customHeight="1">
      <c r="A42" s="8" t="s">
        <v>15</v>
      </c>
      <c r="B42" s="154" t="s">
        <v>25</v>
      </c>
      <c r="C42" s="154"/>
      <c r="D42" s="154"/>
      <c r="E42" s="154"/>
      <c r="F42" s="124" t="s">
        <v>15</v>
      </c>
      <c r="G42" s="124"/>
      <c r="H42" s="124"/>
      <c r="I42" s="124" t="s">
        <v>15</v>
      </c>
      <c r="J42" s="124"/>
      <c r="K42" s="124"/>
      <c r="L42" s="124" t="s">
        <v>15</v>
      </c>
      <c r="M42" s="124"/>
    </row>
    <row r="43" spans="1:13" ht="15.75" customHeight="1">
      <c r="A43" s="8" t="s">
        <v>31</v>
      </c>
      <c r="B43" s="154" t="s">
        <v>32</v>
      </c>
      <c r="C43" s="154"/>
      <c r="D43" s="154"/>
      <c r="E43" s="154"/>
      <c r="F43" s="124" t="s">
        <v>15</v>
      </c>
      <c r="G43" s="124"/>
      <c r="H43" s="124"/>
      <c r="I43" s="124" t="s">
        <v>15</v>
      </c>
      <c r="J43" s="124"/>
      <c r="K43" s="124"/>
      <c r="L43" s="124" t="s">
        <v>15</v>
      </c>
      <c r="M43" s="124"/>
    </row>
    <row r="44" spans="1:13" ht="15.75" customHeight="1">
      <c r="A44" s="8" t="s">
        <v>33</v>
      </c>
      <c r="B44" s="154" t="s">
        <v>34</v>
      </c>
      <c r="C44" s="154"/>
      <c r="D44" s="154"/>
      <c r="E44" s="154"/>
      <c r="F44" s="124" t="s">
        <v>15</v>
      </c>
      <c r="G44" s="124"/>
      <c r="H44" s="124"/>
      <c r="I44" s="124" t="s">
        <v>15</v>
      </c>
      <c r="J44" s="124"/>
      <c r="K44" s="124"/>
      <c r="L44" s="124" t="s">
        <v>15</v>
      </c>
      <c r="M44" s="124"/>
    </row>
    <row r="45" spans="1:13" ht="15.75" customHeight="1">
      <c r="A45" s="8" t="s">
        <v>35</v>
      </c>
      <c r="B45" s="154" t="s">
        <v>36</v>
      </c>
      <c r="C45" s="154"/>
      <c r="D45" s="154"/>
      <c r="E45" s="154"/>
      <c r="F45" s="124" t="s">
        <v>15</v>
      </c>
      <c r="G45" s="124"/>
      <c r="H45" s="124"/>
      <c r="I45" s="124" t="s">
        <v>15</v>
      </c>
      <c r="J45" s="124"/>
      <c r="K45" s="124"/>
      <c r="L45" s="124" t="s">
        <v>15</v>
      </c>
      <c r="M45" s="124"/>
    </row>
    <row r="46" spans="1:13" ht="15.75" customHeight="1">
      <c r="A46" s="8" t="s">
        <v>37</v>
      </c>
      <c r="B46" s="154" t="s">
        <v>38</v>
      </c>
      <c r="C46" s="154"/>
      <c r="D46" s="154"/>
      <c r="E46" s="154"/>
      <c r="F46" s="124" t="s">
        <v>15</v>
      </c>
      <c r="G46" s="124"/>
      <c r="H46" s="124"/>
      <c r="I46" s="124" t="s">
        <v>15</v>
      </c>
      <c r="J46" s="124"/>
      <c r="K46" s="124"/>
      <c r="L46" s="124" t="s">
        <v>15</v>
      </c>
      <c r="M46" s="124"/>
    </row>
    <row r="47" spans="1:13" ht="21" customHeight="1">
      <c r="A47" s="154" t="s">
        <v>39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</row>
    <row r="48" spans="1:13" ht="15.75" customHeight="1">
      <c r="A48" s="8" t="s">
        <v>40</v>
      </c>
      <c r="B48" s="154" t="s">
        <v>41</v>
      </c>
      <c r="C48" s="154"/>
      <c r="D48" s="154"/>
      <c r="E48" s="154"/>
      <c r="F48" s="124" t="s">
        <v>24</v>
      </c>
      <c r="G48" s="124"/>
      <c r="H48" s="124"/>
      <c r="I48" s="124" t="s">
        <v>15</v>
      </c>
      <c r="J48" s="124"/>
      <c r="K48" s="124"/>
      <c r="L48" s="124" t="s">
        <v>15</v>
      </c>
      <c r="M48" s="124"/>
    </row>
    <row r="49" spans="1:13" ht="15.75" customHeight="1">
      <c r="A49" s="8" t="s">
        <v>15</v>
      </c>
      <c r="B49" s="154" t="s">
        <v>25</v>
      </c>
      <c r="C49" s="154"/>
      <c r="D49" s="154"/>
      <c r="E49" s="154"/>
      <c r="F49" s="124" t="s">
        <v>15</v>
      </c>
      <c r="G49" s="124"/>
      <c r="H49" s="124"/>
      <c r="I49" s="124" t="s">
        <v>15</v>
      </c>
      <c r="J49" s="124"/>
      <c r="K49" s="124"/>
      <c r="L49" s="124" t="s">
        <v>15</v>
      </c>
      <c r="M49" s="124"/>
    </row>
    <row r="50" spans="1:13" ht="15.75" customHeight="1">
      <c r="A50" s="8" t="s">
        <v>42</v>
      </c>
      <c r="B50" s="154" t="s">
        <v>26</v>
      </c>
      <c r="C50" s="154"/>
      <c r="D50" s="154"/>
      <c r="E50" s="154"/>
      <c r="F50" s="124" t="s">
        <v>24</v>
      </c>
      <c r="G50" s="124"/>
      <c r="H50" s="124"/>
      <c r="I50" s="124" t="s">
        <v>15</v>
      </c>
      <c r="J50" s="124"/>
      <c r="K50" s="124"/>
      <c r="L50" s="124" t="s">
        <v>15</v>
      </c>
      <c r="M50" s="124"/>
    </row>
    <row r="51" spans="1:13" ht="15.75" customHeight="1">
      <c r="A51" s="8" t="s">
        <v>43</v>
      </c>
      <c r="B51" s="154" t="s">
        <v>27</v>
      </c>
      <c r="C51" s="154"/>
      <c r="D51" s="154"/>
      <c r="E51" s="154"/>
      <c r="F51" s="124" t="s">
        <v>24</v>
      </c>
      <c r="G51" s="124"/>
      <c r="H51" s="124"/>
      <c r="I51" s="124" t="s">
        <v>15</v>
      </c>
      <c r="J51" s="124"/>
      <c r="K51" s="124"/>
      <c r="L51" s="124" t="s">
        <v>15</v>
      </c>
      <c r="M51" s="124"/>
    </row>
    <row r="52" spans="1:13" ht="30" customHeight="1">
      <c r="A52" s="154" t="s">
        <v>44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</row>
    <row r="53" ht="12.75" customHeight="1">
      <c r="A53" s="3"/>
    </row>
    <row r="54" spans="1:13" ht="23.25" customHeight="1">
      <c r="A54" s="129" t="s">
        <v>45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</row>
    <row r="55" ht="7.5" customHeight="1">
      <c r="A55" s="2"/>
    </row>
    <row r="56" spans="1:12" ht="15" customHeight="1">
      <c r="A56" s="155" t="s">
        <v>22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</row>
    <row r="57" ht="7.5" customHeight="1">
      <c r="A57" s="3"/>
    </row>
    <row r="58" spans="1:12" ht="30.75" customHeight="1">
      <c r="A58" s="83" t="s">
        <v>97</v>
      </c>
      <c r="B58" s="83" t="s">
        <v>53</v>
      </c>
      <c r="C58" s="123" t="s">
        <v>113</v>
      </c>
      <c r="D58" s="123"/>
      <c r="E58" s="123"/>
      <c r="F58" s="123"/>
      <c r="G58" s="123" t="s">
        <v>114</v>
      </c>
      <c r="H58" s="123"/>
      <c r="I58" s="123"/>
      <c r="J58" s="123" t="s">
        <v>57</v>
      </c>
      <c r="K58" s="123"/>
      <c r="L58" s="123"/>
    </row>
    <row r="59" spans="1:12" ht="37.5" customHeight="1">
      <c r="A59" s="83"/>
      <c r="B59" s="83"/>
      <c r="C59" s="32" t="s">
        <v>98</v>
      </c>
      <c r="D59" s="42" t="s">
        <v>98</v>
      </c>
      <c r="E59" s="42" t="s">
        <v>99</v>
      </c>
      <c r="F59" s="42" t="s">
        <v>100</v>
      </c>
      <c r="G59" s="42" t="s">
        <v>98</v>
      </c>
      <c r="H59" s="42" t="s">
        <v>99</v>
      </c>
      <c r="I59" s="42" t="s">
        <v>100</v>
      </c>
      <c r="J59" s="42" t="s">
        <v>98</v>
      </c>
      <c r="K59" s="42" t="s">
        <v>99</v>
      </c>
      <c r="L59" s="42" t="s">
        <v>100</v>
      </c>
    </row>
    <row r="60" spans="1:12" ht="13.5" customHeight="1">
      <c r="A60" s="28">
        <v>1</v>
      </c>
      <c r="B60" s="33">
        <v>2</v>
      </c>
      <c r="C60" s="28">
        <v>5</v>
      </c>
      <c r="D60" s="28">
        <v>3</v>
      </c>
      <c r="E60" s="28">
        <v>4</v>
      </c>
      <c r="F60" s="28">
        <v>5</v>
      </c>
      <c r="G60" s="28">
        <v>6</v>
      </c>
      <c r="H60" s="28">
        <v>7</v>
      </c>
      <c r="I60" s="28">
        <v>8</v>
      </c>
      <c r="J60" s="28">
        <v>9</v>
      </c>
      <c r="K60" s="28">
        <v>10</v>
      </c>
      <c r="L60" s="28">
        <v>11</v>
      </c>
    </row>
    <row r="61" spans="1:12" ht="45.75" customHeight="1">
      <c r="A61" s="113" t="s">
        <v>101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5"/>
    </row>
    <row r="62" spans="1:12" ht="15.75" customHeight="1">
      <c r="A62" s="34" t="s">
        <v>62</v>
      </c>
      <c r="B62" s="35" t="s">
        <v>102</v>
      </c>
      <c r="C62" s="33"/>
      <c r="D62" s="33"/>
      <c r="E62" s="28"/>
      <c r="F62" s="28"/>
      <c r="G62" s="28"/>
      <c r="H62" s="28"/>
      <c r="I62" s="28"/>
      <c r="J62" s="28"/>
      <c r="K62" s="28"/>
      <c r="L62" s="28"/>
    </row>
    <row r="63" spans="1:12" ht="56.25" customHeight="1">
      <c r="A63" s="28"/>
      <c r="B63" s="36" t="s">
        <v>134</v>
      </c>
      <c r="C63" s="37">
        <v>29026.91</v>
      </c>
      <c r="D63" s="65">
        <v>29029.13</v>
      </c>
      <c r="E63" s="28">
        <v>0</v>
      </c>
      <c r="F63" s="28">
        <f>SUM(D63:E63)</f>
        <v>29029.13</v>
      </c>
      <c r="G63" s="28">
        <v>28682.96</v>
      </c>
      <c r="H63" s="28">
        <v>0</v>
      </c>
      <c r="I63" s="28">
        <f>SUM(G63:H63)</f>
        <v>28682.96</v>
      </c>
      <c r="J63" s="65">
        <f>G63-D63</f>
        <v>-346.1700000000019</v>
      </c>
      <c r="K63" s="28">
        <f>H63-E63</f>
        <v>0</v>
      </c>
      <c r="L63" s="28">
        <f>I63-F63</f>
        <v>-346.1700000000019</v>
      </c>
    </row>
    <row r="64" spans="1:12" ht="15.75" customHeight="1">
      <c r="A64" s="153" t="s">
        <v>116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</row>
    <row r="65" spans="1:13" ht="54" customHeight="1">
      <c r="A65" s="125" t="s">
        <v>144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7"/>
      <c r="M65" s="69"/>
    </row>
    <row r="66" spans="1:12" ht="81.75" customHeight="1">
      <c r="A66" s="39"/>
      <c r="B66" s="67" t="s">
        <v>158</v>
      </c>
      <c r="C66" s="68">
        <v>85</v>
      </c>
      <c r="D66" s="39">
        <v>69</v>
      </c>
      <c r="E66" s="39">
        <v>0</v>
      </c>
      <c r="F66" s="39">
        <f>SUM(D66:E66)</f>
        <v>69</v>
      </c>
      <c r="G66" s="39">
        <v>21.9</v>
      </c>
      <c r="H66" s="39">
        <v>0</v>
      </c>
      <c r="I66" s="39">
        <f>SUM(G66:H66)</f>
        <v>21.9</v>
      </c>
      <c r="J66" s="39">
        <f>G66-D66</f>
        <v>-47.1</v>
      </c>
      <c r="K66" s="39">
        <f>H66-E66</f>
        <v>0</v>
      </c>
      <c r="L66" s="39">
        <f>I66-F66</f>
        <v>-47.1</v>
      </c>
    </row>
    <row r="67" spans="1:12" ht="15.75" customHeight="1">
      <c r="A67" s="83" t="s">
        <v>117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</row>
    <row r="68" spans="1:12" ht="39" customHeight="1">
      <c r="A68" s="84" t="s">
        <v>145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6"/>
    </row>
    <row r="69" spans="1:12" ht="74.25" customHeight="1">
      <c r="A69" s="28"/>
      <c r="B69" s="36" t="s">
        <v>124</v>
      </c>
      <c r="C69" s="37">
        <v>103</v>
      </c>
      <c r="D69" s="37">
        <v>109</v>
      </c>
      <c r="E69" s="28">
        <v>0</v>
      </c>
      <c r="F69" s="28">
        <f>SUM(D69:E69)</f>
        <v>109</v>
      </c>
      <c r="G69" s="28">
        <v>108</v>
      </c>
      <c r="H69" s="28">
        <v>0</v>
      </c>
      <c r="I69" s="28">
        <f>SUM(G69:H69)</f>
        <v>108</v>
      </c>
      <c r="J69" s="65">
        <f>G69-D69</f>
        <v>-1</v>
      </c>
      <c r="K69" s="28">
        <f>H69-E69</f>
        <v>0</v>
      </c>
      <c r="L69" s="28">
        <f>I69-F69</f>
        <v>-1</v>
      </c>
    </row>
    <row r="70" spans="1:12" ht="15.75" customHeight="1">
      <c r="A70" s="83" t="s">
        <v>117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</row>
    <row r="71" spans="1:12" ht="18.75" customHeight="1">
      <c r="A71" s="84" t="s">
        <v>146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6"/>
    </row>
    <row r="72" spans="1:12" ht="45.75" customHeight="1">
      <c r="A72" s="28"/>
      <c r="B72" s="36" t="s">
        <v>159</v>
      </c>
      <c r="C72" s="37">
        <v>1</v>
      </c>
      <c r="D72" s="37">
        <v>1</v>
      </c>
      <c r="E72" s="28">
        <v>0</v>
      </c>
      <c r="F72" s="28">
        <f>SUM(D72:E72)</f>
        <v>1</v>
      </c>
      <c r="G72" s="28">
        <v>0</v>
      </c>
      <c r="H72" s="28">
        <v>0</v>
      </c>
      <c r="I72" s="28">
        <f>SUM(G72:H72)</f>
        <v>0</v>
      </c>
      <c r="J72" s="28">
        <f>G72-C72</f>
        <v>-1</v>
      </c>
      <c r="K72" s="28">
        <f>H72-E72</f>
        <v>0</v>
      </c>
      <c r="L72" s="28">
        <f>I72-F72</f>
        <v>-1</v>
      </c>
    </row>
    <row r="73" spans="1:12" ht="20.25" customHeight="1">
      <c r="A73" s="83" t="s">
        <v>117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</row>
    <row r="74" spans="1:12" ht="55.5" customHeight="1">
      <c r="A74" s="84" t="s">
        <v>147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6"/>
    </row>
    <row r="75" spans="1:12" ht="31.5" customHeight="1">
      <c r="A75" s="28"/>
      <c r="B75" s="36" t="s">
        <v>143</v>
      </c>
      <c r="C75" s="37">
        <v>14</v>
      </c>
      <c r="D75" s="37">
        <v>14</v>
      </c>
      <c r="E75" s="28">
        <v>0</v>
      </c>
      <c r="F75" s="28">
        <f>SUM(D75:E75)</f>
        <v>14</v>
      </c>
      <c r="G75" s="28">
        <v>14</v>
      </c>
      <c r="H75" s="28">
        <v>0</v>
      </c>
      <c r="I75" s="28">
        <f>SUM(G75:H75)</f>
        <v>14</v>
      </c>
      <c r="J75" s="28">
        <f>G75-C75</f>
        <v>0</v>
      </c>
      <c r="K75" s="28">
        <f>H75-E75</f>
        <v>0</v>
      </c>
      <c r="L75" s="28">
        <f>I75-F75</f>
        <v>0</v>
      </c>
    </row>
    <row r="76" spans="1:12" ht="15.75" customHeight="1">
      <c r="A76" s="34" t="s">
        <v>103</v>
      </c>
      <c r="B76" s="34" t="s">
        <v>104</v>
      </c>
      <c r="C76" s="33"/>
      <c r="D76" s="33"/>
      <c r="E76" s="28"/>
      <c r="F76" s="28">
        <f>SUM(D76:E76)</f>
        <v>0</v>
      </c>
      <c r="G76" s="28"/>
      <c r="H76" s="28"/>
      <c r="I76" s="28"/>
      <c r="J76" s="28"/>
      <c r="K76" s="28"/>
      <c r="L76" s="28"/>
    </row>
    <row r="77" spans="1:12" ht="62.25" customHeight="1">
      <c r="A77" s="28"/>
      <c r="B77" s="38" t="s">
        <v>160</v>
      </c>
      <c r="C77" s="37">
        <v>99</v>
      </c>
      <c r="D77" s="37">
        <v>100</v>
      </c>
      <c r="E77" s="28">
        <v>0</v>
      </c>
      <c r="F77" s="28">
        <f>SUM(D77:E77)</f>
        <v>100</v>
      </c>
      <c r="G77" s="28">
        <v>100</v>
      </c>
      <c r="H77" s="28">
        <v>0</v>
      </c>
      <c r="I77" s="28">
        <f>SUM(G77:H77)</f>
        <v>100</v>
      </c>
      <c r="J77" s="65">
        <f>G77-D77</f>
        <v>0</v>
      </c>
      <c r="K77" s="28">
        <f>H77-E77</f>
        <v>0</v>
      </c>
      <c r="L77" s="28">
        <f>I77-F77</f>
        <v>0</v>
      </c>
    </row>
    <row r="78" spans="1:12" ht="42" customHeight="1">
      <c r="A78" s="28"/>
      <c r="B78" s="38" t="s">
        <v>127</v>
      </c>
      <c r="C78" s="37">
        <v>2000</v>
      </c>
      <c r="D78" s="37">
        <v>2000</v>
      </c>
      <c r="E78" s="28">
        <v>0</v>
      </c>
      <c r="F78" s="28">
        <f>SUM(D78:E78)</f>
        <v>2000</v>
      </c>
      <c r="G78" s="28">
        <v>2011</v>
      </c>
      <c r="H78" s="28">
        <v>0</v>
      </c>
      <c r="I78" s="28">
        <f>SUM(G78:H78)</f>
        <v>2011</v>
      </c>
      <c r="J78" s="28">
        <f>G78-C78</f>
        <v>11</v>
      </c>
      <c r="K78" s="28">
        <f>H78-E78</f>
        <v>0</v>
      </c>
      <c r="L78" s="28">
        <f>I78-F78</f>
        <v>11</v>
      </c>
    </row>
    <row r="79" spans="1:12" ht="15.75" customHeight="1">
      <c r="A79" s="83" t="s">
        <v>117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</row>
    <row r="80" spans="1:12" ht="39" customHeight="1">
      <c r="A80" s="84" t="s">
        <v>148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6"/>
    </row>
    <row r="81" spans="1:12" ht="72.75" customHeight="1">
      <c r="A81" s="28"/>
      <c r="B81" s="38" t="s">
        <v>129</v>
      </c>
      <c r="C81" s="37">
        <v>430</v>
      </c>
      <c r="D81" s="37">
        <v>550</v>
      </c>
      <c r="E81" s="28">
        <v>0</v>
      </c>
      <c r="F81" s="28">
        <f>SUM(D81:E81)</f>
        <v>550</v>
      </c>
      <c r="G81" s="28">
        <v>681</v>
      </c>
      <c r="H81" s="28">
        <v>0</v>
      </c>
      <c r="I81" s="28">
        <f>SUM(G81:H81)</f>
        <v>681</v>
      </c>
      <c r="J81" s="65">
        <f>G81-D81</f>
        <v>131</v>
      </c>
      <c r="K81" s="28">
        <f>H81-E81</f>
        <v>0</v>
      </c>
      <c r="L81" s="28">
        <f>I81-F81</f>
        <v>131</v>
      </c>
    </row>
    <row r="82" spans="1:12" ht="15.75" customHeight="1">
      <c r="A82" s="83" t="s">
        <v>116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</row>
    <row r="83" spans="1:12" ht="33" customHeight="1">
      <c r="A83" s="84" t="s">
        <v>106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6"/>
    </row>
    <row r="84" spans="1:12" ht="144" customHeight="1">
      <c r="A84" s="65"/>
      <c r="B84" s="38" t="s">
        <v>132</v>
      </c>
      <c r="C84" s="65">
        <v>700</v>
      </c>
      <c r="D84" s="65">
        <v>900</v>
      </c>
      <c r="E84" s="65">
        <v>0</v>
      </c>
      <c r="F84" s="65">
        <f>SUM(D84:E84)</f>
        <v>900</v>
      </c>
      <c r="G84" s="65">
        <v>1200</v>
      </c>
      <c r="H84" s="65">
        <v>0</v>
      </c>
      <c r="I84" s="65">
        <f>SUM(G84:H84)</f>
        <v>1200</v>
      </c>
      <c r="J84" s="65">
        <f>G84-D84</f>
        <v>300</v>
      </c>
      <c r="K84" s="65">
        <f>H84-E84</f>
        <v>0</v>
      </c>
      <c r="L84" s="65">
        <f>I84-F84</f>
        <v>300</v>
      </c>
    </row>
    <row r="85" spans="1:12" ht="15.75" customHeight="1">
      <c r="A85" s="83" t="s">
        <v>117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</row>
    <row r="86" spans="1:12" ht="45" customHeight="1">
      <c r="A86" s="84" t="s">
        <v>149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6"/>
    </row>
    <row r="87" spans="1:12" ht="159" customHeight="1">
      <c r="A87" s="28"/>
      <c r="B87" s="38" t="s">
        <v>133</v>
      </c>
      <c r="C87" s="28">
        <v>75</v>
      </c>
      <c r="D87" s="28">
        <v>90</v>
      </c>
      <c r="E87" s="28">
        <v>0</v>
      </c>
      <c r="F87" s="28">
        <f>SUM(D87:E87)</f>
        <v>90</v>
      </c>
      <c r="G87" s="28">
        <v>92</v>
      </c>
      <c r="H87" s="28">
        <v>0</v>
      </c>
      <c r="I87" s="28">
        <f>SUM(G87:H87)</f>
        <v>92</v>
      </c>
      <c r="J87" s="65">
        <f>G87-D87</f>
        <v>2</v>
      </c>
      <c r="K87" s="28">
        <f>H87-E87</f>
        <v>0</v>
      </c>
      <c r="L87" s="28">
        <f>I87-F87</f>
        <v>2</v>
      </c>
    </row>
    <row r="88" spans="1:12" ht="15.75" customHeight="1">
      <c r="A88" s="83" t="s">
        <v>117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</row>
    <row r="89" spans="1:12" ht="15.75" customHeight="1">
      <c r="A89" s="84" t="s">
        <v>107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6"/>
    </row>
    <row r="90" spans="1:12" ht="15.75" customHeight="1">
      <c r="A90" s="34" t="s">
        <v>108</v>
      </c>
      <c r="B90" s="34" t="s">
        <v>109</v>
      </c>
      <c r="C90" s="33"/>
      <c r="D90" s="33"/>
      <c r="E90" s="28"/>
      <c r="F90" s="28"/>
      <c r="G90" s="28"/>
      <c r="H90" s="28"/>
      <c r="I90" s="28"/>
      <c r="J90" s="28"/>
      <c r="K90" s="28"/>
      <c r="L90" s="28"/>
    </row>
    <row r="91" spans="1:12" ht="71.25" customHeight="1">
      <c r="A91" s="28"/>
      <c r="B91" s="38" t="s">
        <v>161</v>
      </c>
      <c r="C91" s="37">
        <v>1500</v>
      </c>
      <c r="D91" s="37">
        <v>900</v>
      </c>
      <c r="E91" s="28">
        <v>0</v>
      </c>
      <c r="F91" s="28">
        <f>SUM(D91:E91)</f>
        <v>900</v>
      </c>
      <c r="G91" s="28">
        <v>1799.4</v>
      </c>
      <c r="H91" s="28">
        <v>0</v>
      </c>
      <c r="I91" s="28">
        <f>SUM(G91:H91)</f>
        <v>1799.4</v>
      </c>
      <c r="J91" s="65">
        <f>G91-D91</f>
        <v>899.4000000000001</v>
      </c>
      <c r="K91" s="28">
        <f>H91-E91</f>
        <v>0</v>
      </c>
      <c r="L91" s="28">
        <f>I91-F91</f>
        <v>899.4000000000001</v>
      </c>
    </row>
    <row r="92" spans="1:12" ht="15.75" customHeight="1">
      <c r="A92" s="83" t="s">
        <v>117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</row>
    <row r="93" spans="1:12" ht="15.75" customHeight="1">
      <c r="A93" s="84" t="s">
        <v>110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6"/>
    </row>
    <row r="94" spans="1:12" ht="67.5" customHeight="1">
      <c r="A94" s="28"/>
      <c r="B94" s="38" t="s">
        <v>163</v>
      </c>
      <c r="C94" s="37">
        <v>142.9</v>
      </c>
      <c r="D94" s="37">
        <v>142.9</v>
      </c>
      <c r="E94" s="28">
        <v>0</v>
      </c>
      <c r="F94" s="28">
        <f>SUM(D94:E94)</f>
        <v>142.9</v>
      </c>
      <c r="G94" s="40">
        <f>G78/14</f>
        <v>143.64285714285714</v>
      </c>
      <c r="H94" s="28">
        <v>0</v>
      </c>
      <c r="I94" s="40">
        <f>SUM(G94:H94)</f>
        <v>143.64285714285714</v>
      </c>
      <c r="J94" s="40">
        <v>0.8</v>
      </c>
      <c r="K94" s="40">
        <f>H94-E94</f>
        <v>0</v>
      </c>
      <c r="L94" s="40">
        <v>0.8</v>
      </c>
    </row>
    <row r="95" spans="1:12" ht="15.75" customHeight="1">
      <c r="A95" s="83" t="s">
        <v>117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</row>
    <row r="96" spans="1:12" ht="15.75" customHeight="1">
      <c r="A96" s="84" t="s">
        <v>105</v>
      </c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6"/>
    </row>
    <row r="97" spans="1:12" ht="86.25" customHeight="1">
      <c r="A97" s="28"/>
      <c r="B97" s="38" t="s">
        <v>164</v>
      </c>
      <c r="C97" s="37">
        <v>30.7</v>
      </c>
      <c r="D97" s="37">
        <v>39.3</v>
      </c>
      <c r="E97" s="28">
        <v>0</v>
      </c>
      <c r="F97" s="28">
        <f>SUM(D97:E97)</f>
        <v>39.3</v>
      </c>
      <c r="G97" s="40">
        <v>48.6</v>
      </c>
      <c r="H97" s="28">
        <v>0</v>
      </c>
      <c r="I97" s="40">
        <f>SUM(G97:H97)</f>
        <v>48.6</v>
      </c>
      <c r="J97" s="40">
        <v>9.4</v>
      </c>
      <c r="K97" s="40">
        <f>H97-E97</f>
        <v>0</v>
      </c>
      <c r="L97" s="40">
        <v>9.4</v>
      </c>
    </row>
    <row r="98" spans="1:12" ht="15.75" customHeight="1">
      <c r="A98" s="83" t="s">
        <v>117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</row>
    <row r="99" spans="1:12" ht="33.75" customHeight="1">
      <c r="A99" s="84" t="s">
        <v>106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6"/>
    </row>
    <row r="100" spans="1:12" ht="117.75" customHeight="1">
      <c r="A100" s="28"/>
      <c r="B100" s="38" t="s">
        <v>168</v>
      </c>
      <c r="C100" s="41">
        <v>50</v>
      </c>
      <c r="D100" s="41">
        <v>64.3</v>
      </c>
      <c r="E100" s="40">
        <v>0</v>
      </c>
      <c r="F100" s="40">
        <f>SUM(D100:E100)</f>
        <v>64.3</v>
      </c>
      <c r="G100" s="40">
        <v>85.7</v>
      </c>
      <c r="H100" s="28">
        <v>0</v>
      </c>
      <c r="I100" s="40">
        <f>SUM(G100:H100)</f>
        <v>85.7</v>
      </c>
      <c r="J100" s="40">
        <f>G100-D100</f>
        <v>21.400000000000006</v>
      </c>
      <c r="K100" s="40">
        <f>H100-E100</f>
        <v>0</v>
      </c>
      <c r="L100" s="40">
        <f>I100-F100</f>
        <v>21.400000000000006</v>
      </c>
    </row>
    <row r="101" spans="1:12" ht="15.75" customHeight="1">
      <c r="A101" s="83" t="s">
        <v>117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</row>
    <row r="102" spans="1:12" ht="48.75" customHeight="1">
      <c r="A102" s="84" t="s">
        <v>149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6"/>
    </row>
    <row r="103" spans="1:12" ht="194.25" customHeight="1">
      <c r="A103" s="28"/>
      <c r="B103" s="38" t="s">
        <v>166</v>
      </c>
      <c r="C103" s="37">
        <v>5.4</v>
      </c>
      <c r="D103" s="37">
        <v>6.4</v>
      </c>
      <c r="E103" s="28">
        <v>0</v>
      </c>
      <c r="F103" s="28">
        <f>SUM(D103:E103)</f>
        <v>6.4</v>
      </c>
      <c r="G103" s="40">
        <f>G87/14</f>
        <v>6.571428571428571</v>
      </c>
      <c r="H103" s="28">
        <v>0</v>
      </c>
      <c r="I103" s="40">
        <f>SUM(G103:H103)</f>
        <v>6.571428571428571</v>
      </c>
      <c r="J103" s="40">
        <v>0.1</v>
      </c>
      <c r="K103" s="28">
        <f>H103-E103</f>
        <v>0</v>
      </c>
      <c r="L103" s="40">
        <v>0.1</v>
      </c>
    </row>
    <row r="104" spans="1:12" ht="15.75" customHeight="1">
      <c r="A104" s="83" t="s">
        <v>117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</row>
    <row r="105" spans="1:12" ht="25.5" customHeight="1">
      <c r="A105" s="84" t="s">
        <v>107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6"/>
    </row>
    <row r="106" spans="1:12" ht="15.75" customHeight="1">
      <c r="A106" s="34" t="s">
        <v>111</v>
      </c>
      <c r="B106" s="34" t="s">
        <v>112</v>
      </c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1:12" ht="100.5" customHeight="1">
      <c r="A107" s="28"/>
      <c r="B107" s="38" t="s">
        <v>130</v>
      </c>
      <c r="C107" s="28">
        <v>100</v>
      </c>
      <c r="D107" s="28">
        <v>100</v>
      </c>
      <c r="E107" s="28">
        <v>0</v>
      </c>
      <c r="F107" s="28">
        <f>SUM(D107:E107)</f>
        <v>100</v>
      </c>
      <c r="G107" s="40">
        <v>199.9</v>
      </c>
      <c r="H107" s="28">
        <v>0</v>
      </c>
      <c r="I107" s="40">
        <f>SUM(G107:H107)</f>
        <v>199.9</v>
      </c>
      <c r="J107" s="40">
        <f>G107-C107</f>
        <v>99.9</v>
      </c>
      <c r="K107" s="40">
        <f>H107-E107</f>
        <v>0</v>
      </c>
      <c r="L107" s="40">
        <f>I107-F107</f>
        <v>99.9</v>
      </c>
    </row>
    <row r="108" spans="1:12" ht="15.75" customHeight="1">
      <c r="A108" s="83" t="s">
        <v>117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</row>
    <row r="109" spans="1:12" ht="28.5" customHeight="1">
      <c r="A109" s="84" t="s">
        <v>110</v>
      </c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6"/>
    </row>
    <row r="110" spans="1:12" ht="44.25" customHeight="1">
      <c r="A110" s="96" t="s">
        <v>46</v>
      </c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8"/>
    </row>
    <row r="111" spans="1:12" ht="136.5" customHeight="1">
      <c r="A111" s="77" t="s">
        <v>150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9"/>
    </row>
    <row r="112" spans="1:12" ht="11.25" customHeight="1">
      <c r="A112" s="129" t="s">
        <v>47</v>
      </c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</row>
    <row r="113" spans="1:12" ht="17.25" customHeight="1">
      <c r="A113" s="141" t="s">
        <v>48</v>
      </c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</row>
    <row r="114" ht="12.75">
      <c r="A114" s="2"/>
    </row>
    <row r="115" spans="1:12" ht="15" customHeight="1">
      <c r="A115" s="130" t="s">
        <v>49</v>
      </c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</row>
    <row r="116" spans="1:12" ht="16.5" thickBot="1">
      <c r="A116" s="3"/>
      <c r="L116" t="s">
        <v>162</v>
      </c>
    </row>
    <row r="117" spans="1:13" ht="36" customHeight="1">
      <c r="A117" s="99" t="s">
        <v>5</v>
      </c>
      <c r="B117" s="107" t="s">
        <v>6</v>
      </c>
      <c r="C117" s="108"/>
      <c r="D117" s="109"/>
      <c r="E117" s="101" t="s">
        <v>118</v>
      </c>
      <c r="F117" s="101"/>
      <c r="G117" s="102"/>
      <c r="H117" s="103" t="s">
        <v>119</v>
      </c>
      <c r="I117" s="103"/>
      <c r="J117" s="104"/>
      <c r="K117" s="105" t="s">
        <v>120</v>
      </c>
      <c r="L117" s="103"/>
      <c r="M117" s="106"/>
    </row>
    <row r="118" spans="1:13" ht="42" customHeight="1">
      <c r="A118" s="100"/>
      <c r="B118" s="110"/>
      <c r="C118" s="111"/>
      <c r="D118" s="112"/>
      <c r="E118" s="46" t="s">
        <v>10</v>
      </c>
      <c r="F118" s="21" t="s">
        <v>11</v>
      </c>
      <c r="G118" s="31" t="s">
        <v>12</v>
      </c>
      <c r="H118" s="9" t="s">
        <v>10</v>
      </c>
      <c r="I118" s="9" t="s">
        <v>11</v>
      </c>
      <c r="J118" s="9" t="s">
        <v>12</v>
      </c>
      <c r="K118" s="20" t="s">
        <v>10</v>
      </c>
      <c r="L118" s="9" t="s">
        <v>11</v>
      </c>
      <c r="M118" s="52" t="s">
        <v>12</v>
      </c>
    </row>
    <row r="119" spans="1:13" ht="22.5" customHeight="1" thickBot="1">
      <c r="A119" s="53" t="s">
        <v>13</v>
      </c>
      <c r="B119" s="148" t="s">
        <v>14</v>
      </c>
      <c r="C119" s="149"/>
      <c r="D119" s="150"/>
      <c r="E119" s="55">
        <v>4850.45</v>
      </c>
      <c r="F119" s="54">
        <v>106.35</v>
      </c>
      <c r="G119" s="54">
        <v>4956.8</v>
      </c>
      <c r="H119" s="71">
        <v>5322.66</v>
      </c>
      <c r="I119" s="54">
        <v>0</v>
      </c>
      <c r="J119" s="54">
        <f>H119+I119</f>
        <v>5322.66</v>
      </c>
      <c r="K119" s="56">
        <f>(H119/E119-1)*100</f>
        <v>9.735385376614536</v>
      </c>
      <c r="L119" s="56">
        <f>(I119/F119-1)*100</f>
        <v>-100</v>
      </c>
      <c r="M119" s="57">
        <f>SUM(K119:L119)</f>
        <v>-90.26461462338547</v>
      </c>
    </row>
    <row r="120" spans="1:13" ht="34.5" customHeight="1">
      <c r="A120" s="142" t="s">
        <v>121</v>
      </c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4"/>
    </row>
    <row r="121" spans="1:13" ht="44.25" customHeight="1">
      <c r="A121" s="145" t="s">
        <v>154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7"/>
    </row>
    <row r="122" spans="1:13" ht="15.75" customHeight="1" thickBot="1">
      <c r="A122" s="62" t="s">
        <v>122</v>
      </c>
      <c r="B122" s="151" t="s">
        <v>17</v>
      </c>
      <c r="C122" s="152"/>
      <c r="D122" s="48"/>
      <c r="E122" s="49"/>
      <c r="F122" s="50" t="s">
        <v>15</v>
      </c>
      <c r="G122" s="19" t="s">
        <v>15</v>
      </c>
      <c r="H122" s="18" t="s">
        <v>15</v>
      </c>
      <c r="I122" s="18" t="s">
        <v>15</v>
      </c>
      <c r="J122" s="18" t="s">
        <v>15</v>
      </c>
      <c r="K122" s="70" t="s">
        <v>15</v>
      </c>
      <c r="L122" s="70" t="s">
        <v>15</v>
      </c>
      <c r="M122" s="70" t="s">
        <v>15</v>
      </c>
    </row>
    <row r="123" spans="1:13" ht="117" customHeight="1" thickBot="1">
      <c r="A123" s="47" t="s">
        <v>18</v>
      </c>
      <c r="B123" s="90" t="s">
        <v>95</v>
      </c>
      <c r="C123" s="91"/>
      <c r="D123" s="92"/>
      <c r="E123" s="51">
        <v>4850.45</v>
      </c>
      <c r="F123" s="51">
        <v>0</v>
      </c>
      <c r="G123" s="51">
        <f>E123+F123</f>
        <v>4850.45</v>
      </c>
      <c r="H123" s="51">
        <v>5322.66</v>
      </c>
      <c r="I123" s="51">
        <v>0</v>
      </c>
      <c r="J123" s="51">
        <f>H123+I123</f>
        <v>5322.66</v>
      </c>
      <c r="K123" s="63">
        <f>(H123/E123-1)*100</f>
        <v>9.735385376614536</v>
      </c>
      <c r="L123" s="63">
        <v>0</v>
      </c>
      <c r="M123" s="64">
        <f>SUM(K123:L123)</f>
        <v>9.735385376614536</v>
      </c>
    </row>
    <row r="124" spans="1:13" ht="34.5" customHeight="1">
      <c r="A124" s="120" t="s">
        <v>50</v>
      </c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2"/>
    </row>
    <row r="125" spans="1:13" ht="38.25" customHeight="1">
      <c r="A125" s="93" t="s">
        <v>154</v>
      </c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5"/>
    </row>
    <row r="126" spans="1:13" ht="22.5" customHeight="1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1:13" ht="16.5" customHeight="1">
      <c r="A127" s="34" t="s">
        <v>62</v>
      </c>
      <c r="B127" s="87" t="s">
        <v>102</v>
      </c>
      <c r="C127" s="88"/>
      <c r="D127" s="89"/>
      <c r="E127" s="28"/>
      <c r="F127" s="28"/>
      <c r="G127" s="28"/>
      <c r="H127" s="28"/>
      <c r="I127" s="28"/>
      <c r="J127" s="28"/>
      <c r="K127" s="33"/>
      <c r="L127" s="33"/>
      <c r="M127" s="50"/>
    </row>
    <row r="128" spans="1:13" ht="40.5" customHeight="1">
      <c r="A128" s="28"/>
      <c r="B128" s="80" t="s">
        <v>134</v>
      </c>
      <c r="C128" s="81"/>
      <c r="D128" s="82"/>
      <c r="E128" s="65">
        <v>29029.13</v>
      </c>
      <c r="F128" s="65">
        <v>0</v>
      </c>
      <c r="G128" s="65">
        <f>SUM(E128:F128)</f>
        <v>29029.13</v>
      </c>
      <c r="H128" s="76">
        <v>28682.96</v>
      </c>
      <c r="I128" s="28">
        <v>0</v>
      </c>
      <c r="J128" s="28">
        <f>SUM(H128:I128)</f>
        <v>28682.96</v>
      </c>
      <c r="K128" s="44">
        <f>(H128-E128)/E128*100</f>
        <v>-1.1924918177017427</v>
      </c>
      <c r="L128" s="58">
        <v>0</v>
      </c>
      <c r="M128" s="44">
        <f aca="true" t="shared" si="0" ref="M128:M146">K128+L128</f>
        <v>-1.1924918177017427</v>
      </c>
    </row>
    <row r="129" spans="1:13" ht="57.75" customHeight="1">
      <c r="A129" s="28"/>
      <c r="B129" s="80" t="s">
        <v>158</v>
      </c>
      <c r="C129" s="81"/>
      <c r="D129" s="82"/>
      <c r="E129" s="65">
        <v>68.9</v>
      </c>
      <c r="F129" s="65">
        <v>0</v>
      </c>
      <c r="G129" s="65">
        <f>SUM(E129:F129)</f>
        <v>68.9</v>
      </c>
      <c r="H129" s="28">
        <v>21.9</v>
      </c>
      <c r="I129" s="28">
        <v>0</v>
      </c>
      <c r="J129" s="28">
        <f>SUM(H129:I129)</f>
        <v>21.9</v>
      </c>
      <c r="K129" s="44">
        <f aca="true" t="shared" si="1" ref="K129:K146">(H129-E129)/E129*100</f>
        <v>-68.21480406386067</v>
      </c>
      <c r="L129" s="58">
        <v>0</v>
      </c>
      <c r="M129" s="44">
        <f t="shared" si="0"/>
        <v>-68.21480406386067</v>
      </c>
    </row>
    <row r="130" spans="1:13" ht="45.75" customHeight="1">
      <c r="A130" s="28"/>
      <c r="B130" s="80" t="s">
        <v>124</v>
      </c>
      <c r="C130" s="81"/>
      <c r="D130" s="82"/>
      <c r="E130" s="65">
        <v>109</v>
      </c>
      <c r="F130" s="65">
        <v>0</v>
      </c>
      <c r="G130" s="65">
        <f>SUM(E130:F130)</f>
        <v>109</v>
      </c>
      <c r="H130" s="28">
        <v>108</v>
      </c>
      <c r="I130" s="28">
        <v>0</v>
      </c>
      <c r="J130" s="28">
        <f>SUM(H130:I130)</f>
        <v>108</v>
      </c>
      <c r="K130" s="44">
        <f t="shared" si="1"/>
        <v>-0.9174311926605505</v>
      </c>
      <c r="L130" s="58">
        <v>0</v>
      </c>
      <c r="M130" s="44">
        <f t="shared" si="0"/>
        <v>-0.9174311926605505</v>
      </c>
    </row>
    <row r="131" spans="1:13" ht="39.75" customHeight="1">
      <c r="A131" s="28"/>
      <c r="B131" s="80" t="s">
        <v>125</v>
      </c>
      <c r="C131" s="81"/>
      <c r="D131" s="82"/>
      <c r="E131" s="65">
        <v>1</v>
      </c>
      <c r="F131" s="65">
        <v>0</v>
      </c>
      <c r="G131" s="65">
        <f>SUM(E131:F131)</f>
        <v>1</v>
      </c>
      <c r="H131" s="28">
        <v>0</v>
      </c>
      <c r="I131" s="28">
        <v>0</v>
      </c>
      <c r="J131" s="28">
        <f>SUM(H131:I131)</f>
        <v>0</v>
      </c>
      <c r="K131" s="58">
        <f t="shared" si="1"/>
        <v>-100</v>
      </c>
      <c r="L131" s="58">
        <v>0</v>
      </c>
      <c r="M131" s="58">
        <f t="shared" si="0"/>
        <v>-100</v>
      </c>
    </row>
    <row r="132" spans="1:13" ht="29.25" customHeight="1">
      <c r="A132" s="28"/>
      <c r="B132" s="80" t="s">
        <v>167</v>
      </c>
      <c r="C132" s="81"/>
      <c r="D132" s="82"/>
      <c r="E132" s="65">
        <v>13</v>
      </c>
      <c r="F132" s="65">
        <v>0</v>
      </c>
      <c r="G132" s="65">
        <f>SUM(E132:F132)</f>
        <v>13</v>
      </c>
      <c r="H132" s="28">
        <v>14</v>
      </c>
      <c r="I132" s="28">
        <v>0</v>
      </c>
      <c r="J132" s="28">
        <f>SUM(H132:I132)</f>
        <v>14</v>
      </c>
      <c r="K132" s="44">
        <f t="shared" si="1"/>
        <v>7.6923076923076925</v>
      </c>
      <c r="L132" s="58">
        <v>0</v>
      </c>
      <c r="M132" s="44">
        <f t="shared" si="0"/>
        <v>7.6923076923076925</v>
      </c>
    </row>
    <row r="133" spans="1:13" ht="23.25" customHeight="1">
      <c r="A133" s="34" t="s">
        <v>71</v>
      </c>
      <c r="B133" s="87" t="s">
        <v>104</v>
      </c>
      <c r="C133" s="88"/>
      <c r="D133" s="89"/>
      <c r="E133" s="65"/>
      <c r="F133" s="65"/>
      <c r="G133" s="65"/>
      <c r="H133" s="28"/>
      <c r="I133" s="28"/>
      <c r="J133" s="28"/>
      <c r="K133" s="44"/>
      <c r="L133" s="58"/>
      <c r="M133" s="44"/>
    </row>
    <row r="134" spans="1:13" ht="41.25" customHeight="1">
      <c r="A134" s="28"/>
      <c r="B134" s="80" t="s">
        <v>126</v>
      </c>
      <c r="C134" s="81"/>
      <c r="D134" s="82"/>
      <c r="E134" s="65">
        <v>102</v>
      </c>
      <c r="F134" s="65">
        <v>0</v>
      </c>
      <c r="G134" s="65">
        <f>SUM(E134:F134)</f>
        <v>102</v>
      </c>
      <c r="H134" s="28">
        <v>100</v>
      </c>
      <c r="I134" s="28">
        <v>0</v>
      </c>
      <c r="J134" s="28">
        <f>SUM(H134:I134)</f>
        <v>100</v>
      </c>
      <c r="K134" s="44">
        <f t="shared" si="1"/>
        <v>-1.9607843137254901</v>
      </c>
      <c r="L134" s="58">
        <v>0</v>
      </c>
      <c r="M134" s="44">
        <f t="shared" si="0"/>
        <v>-1.9607843137254901</v>
      </c>
    </row>
    <row r="135" spans="1:13" ht="34.5" customHeight="1">
      <c r="A135" s="28"/>
      <c r="B135" s="80" t="s">
        <v>127</v>
      </c>
      <c r="C135" s="81"/>
      <c r="D135" s="82"/>
      <c r="E135" s="65">
        <v>2179</v>
      </c>
      <c r="F135" s="65">
        <v>0</v>
      </c>
      <c r="G135" s="65">
        <f>SUM(E135:F135)</f>
        <v>2179</v>
      </c>
      <c r="H135" s="28">
        <v>2011</v>
      </c>
      <c r="I135" s="28">
        <v>0</v>
      </c>
      <c r="J135" s="28">
        <f>SUM(H135:I135)</f>
        <v>2011</v>
      </c>
      <c r="K135" s="44">
        <f t="shared" si="1"/>
        <v>-7.7099586966498395</v>
      </c>
      <c r="L135" s="58">
        <v>0</v>
      </c>
      <c r="M135" s="44">
        <f t="shared" si="0"/>
        <v>-7.7099586966498395</v>
      </c>
    </row>
    <row r="136" spans="1:13" ht="42" customHeight="1">
      <c r="A136" s="28"/>
      <c r="B136" s="80" t="s">
        <v>128</v>
      </c>
      <c r="C136" s="81"/>
      <c r="D136" s="82"/>
      <c r="E136" s="65">
        <v>670</v>
      </c>
      <c r="F136" s="65">
        <v>0</v>
      </c>
      <c r="G136" s="65">
        <f>SUM(E136:F136)</f>
        <v>670</v>
      </c>
      <c r="H136" s="28">
        <v>681</v>
      </c>
      <c r="I136" s="28">
        <v>0</v>
      </c>
      <c r="J136" s="28">
        <f>SUM(H136:I136)</f>
        <v>681</v>
      </c>
      <c r="K136" s="44">
        <f t="shared" si="1"/>
        <v>1.6417910447761193</v>
      </c>
      <c r="L136" s="58">
        <v>0</v>
      </c>
      <c r="M136" s="44">
        <f t="shared" si="0"/>
        <v>1.6417910447761193</v>
      </c>
    </row>
    <row r="137" spans="1:13" ht="111.75" customHeight="1">
      <c r="A137" s="28"/>
      <c r="B137" s="80" t="s">
        <v>132</v>
      </c>
      <c r="C137" s="81"/>
      <c r="D137" s="82"/>
      <c r="E137" s="65">
        <v>832</v>
      </c>
      <c r="F137" s="65">
        <v>0</v>
      </c>
      <c r="G137" s="65">
        <f>SUM(E137:F137)</f>
        <v>832</v>
      </c>
      <c r="H137" s="28">
        <v>1200</v>
      </c>
      <c r="I137" s="28">
        <v>0</v>
      </c>
      <c r="J137" s="28">
        <f>SUM(H137:I137)</f>
        <v>1200</v>
      </c>
      <c r="K137" s="44">
        <f t="shared" si="1"/>
        <v>44.230769230769226</v>
      </c>
      <c r="L137" s="58">
        <v>0</v>
      </c>
      <c r="M137" s="44">
        <f t="shared" si="0"/>
        <v>44.230769230769226</v>
      </c>
    </row>
    <row r="138" spans="1:13" ht="108" customHeight="1">
      <c r="A138" s="28"/>
      <c r="B138" s="80" t="s">
        <v>133</v>
      </c>
      <c r="C138" s="81"/>
      <c r="D138" s="82"/>
      <c r="E138" s="65">
        <v>114</v>
      </c>
      <c r="F138" s="65">
        <v>0</v>
      </c>
      <c r="G138" s="65">
        <f>SUM(E138:F138)</f>
        <v>114</v>
      </c>
      <c r="H138" s="28">
        <v>92</v>
      </c>
      <c r="I138" s="28">
        <v>0</v>
      </c>
      <c r="J138" s="28">
        <f>SUM(H138:I138)</f>
        <v>92</v>
      </c>
      <c r="K138" s="44">
        <f t="shared" si="1"/>
        <v>-19.298245614035086</v>
      </c>
      <c r="L138" s="58">
        <v>0</v>
      </c>
      <c r="M138" s="44">
        <f t="shared" si="0"/>
        <v>-19.298245614035086</v>
      </c>
    </row>
    <row r="139" spans="1:13" ht="21" customHeight="1">
      <c r="A139" s="34" t="s">
        <v>115</v>
      </c>
      <c r="B139" s="87" t="s">
        <v>109</v>
      </c>
      <c r="C139" s="88"/>
      <c r="D139" s="89"/>
      <c r="E139" s="65"/>
      <c r="F139" s="65"/>
      <c r="G139" s="65"/>
      <c r="H139" s="28"/>
      <c r="I139" s="28"/>
      <c r="J139" s="28"/>
      <c r="K139" s="44"/>
      <c r="L139" s="58"/>
      <c r="M139" s="44"/>
    </row>
    <row r="140" spans="1:13" ht="38.25" customHeight="1">
      <c r="A140" s="28"/>
      <c r="B140" s="80" t="s">
        <v>161</v>
      </c>
      <c r="C140" s="81"/>
      <c r="D140" s="82"/>
      <c r="E140" s="65">
        <v>1563.3</v>
      </c>
      <c r="F140" s="65">
        <v>0</v>
      </c>
      <c r="G140" s="65">
        <f>SUM(E140:F140)</f>
        <v>1563.3</v>
      </c>
      <c r="H140" s="28">
        <v>1799.4</v>
      </c>
      <c r="I140" s="28">
        <v>0</v>
      </c>
      <c r="J140" s="28">
        <f>SUM(H140:I140)</f>
        <v>1799.4</v>
      </c>
      <c r="K140" s="44">
        <f t="shared" si="1"/>
        <v>15.10266743427366</v>
      </c>
      <c r="L140" s="58">
        <v>0</v>
      </c>
      <c r="M140" s="44">
        <f t="shared" si="0"/>
        <v>15.10266743427366</v>
      </c>
    </row>
    <row r="141" spans="1:13" ht="48" customHeight="1">
      <c r="A141" s="28"/>
      <c r="B141" s="80" t="s">
        <v>163</v>
      </c>
      <c r="C141" s="81"/>
      <c r="D141" s="82"/>
      <c r="E141" s="40">
        <v>167.6</v>
      </c>
      <c r="F141" s="65">
        <v>0</v>
      </c>
      <c r="G141" s="40">
        <f>SUM(E141:F141)</f>
        <v>167.6</v>
      </c>
      <c r="H141" s="40">
        <v>143.6</v>
      </c>
      <c r="I141" s="28">
        <v>0</v>
      </c>
      <c r="J141" s="40">
        <f>SUM(H141:I141)</f>
        <v>143.6</v>
      </c>
      <c r="K141" s="44">
        <f t="shared" si="1"/>
        <v>-14.319809069212411</v>
      </c>
      <c r="L141" s="58">
        <v>0</v>
      </c>
      <c r="M141" s="44">
        <f t="shared" si="0"/>
        <v>-14.319809069212411</v>
      </c>
    </row>
    <row r="142" spans="1:13" ht="64.5" customHeight="1">
      <c r="A142" s="28"/>
      <c r="B142" s="80" t="s">
        <v>164</v>
      </c>
      <c r="C142" s="81"/>
      <c r="D142" s="82"/>
      <c r="E142" s="40">
        <v>51.5</v>
      </c>
      <c r="F142" s="65">
        <v>0</v>
      </c>
      <c r="G142" s="40">
        <f>SUM(E142:F142)</f>
        <v>51.5</v>
      </c>
      <c r="H142" s="40">
        <v>48.6</v>
      </c>
      <c r="I142" s="28">
        <v>0</v>
      </c>
      <c r="J142" s="40">
        <f>SUM(H142:I142)</f>
        <v>48.6</v>
      </c>
      <c r="K142" s="44">
        <f t="shared" si="1"/>
        <v>-5.631067961165045</v>
      </c>
      <c r="L142" s="58">
        <v>0</v>
      </c>
      <c r="M142" s="44">
        <f t="shared" si="0"/>
        <v>-5.631067961165045</v>
      </c>
    </row>
    <row r="143" spans="1:13" ht="78" customHeight="1">
      <c r="A143" s="28"/>
      <c r="B143" s="80" t="s">
        <v>165</v>
      </c>
      <c r="C143" s="81"/>
      <c r="D143" s="82"/>
      <c r="E143" s="40">
        <v>64</v>
      </c>
      <c r="F143" s="65">
        <v>0</v>
      </c>
      <c r="G143" s="40">
        <f>SUM(E143:F143)</f>
        <v>64</v>
      </c>
      <c r="H143" s="40">
        <v>85.7</v>
      </c>
      <c r="I143" s="28">
        <v>0</v>
      </c>
      <c r="J143" s="40">
        <f>SUM(H143:I143)</f>
        <v>85.7</v>
      </c>
      <c r="K143" s="44">
        <f t="shared" si="1"/>
        <v>33.90625000000001</v>
      </c>
      <c r="L143" s="58">
        <v>0</v>
      </c>
      <c r="M143" s="44">
        <f t="shared" si="0"/>
        <v>33.90625000000001</v>
      </c>
    </row>
    <row r="144" spans="1:13" ht="118.5" customHeight="1">
      <c r="A144" s="28"/>
      <c r="B144" s="80" t="s">
        <v>166</v>
      </c>
      <c r="C144" s="81"/>
      <c r="D144" s="82"/>
      <c r="E144" s="40">
        <v>8.8</v>
      </c>
      <c r="F144" s="65">
        <v>0</v>
      </c>
      <c r="G144" s="40">
        <f>SUM(E144:F144)</f>
        <v>8.8</v>
      </c>
      <c r="H144" s="40">
        <v>6.6</v>
      </c>
      <c r="I144" s="28">
        <v>0</v>
      </c>
      <c r="J144" s="40">
        <f>SUM(H144:I144)</f>
        <v>6.6</v>
      </c>
      <c r="K144" s="44">
        <f t="shared" si="1"/>
        <v>-25.00000000000001</v>
      </c>
      <c r="L144" s="58">
        <v>0</v>
      </c>
      <c r="M144" s="44">
        <f t="shared" si="0"/>
        <v>-25.00000000000001</v>
      </c>
    </row>
    <row r="145" spans="1:13" ht="15.75" customHeight="1">
      <c r="A145" s="34">
        <v>4</v>
      </c>
      <c r="B145" s="87" t="s">
        <v>112</v>
      </c>
      <c r="C145" s="88"/>
      <c r="D145" s="89"/>
      <c r="E145" s="65"/>
      <c r="F145" s="65"/>
      <c r="G145" s="65"/>
      <c r="H145" s="28"/>
      <c r="I145" s="28"/>
      <c r="J145" s="28"/>
      <c r="K145" s="44"/>
      <c r="L145" s="58"/>
      <c r="M145" s="44"/>
    </row>
    <row r="146" spans="1:13" ht="57" customHeight="1">
      <c r="A146" s="28"/>
      <c r="B146" s="80" t="s">
        <v>131</v>
      </c>
      <c r="C146" s="81"/>
      <c r="D146" s="82"/>
      <c r="E146" s="40">
        <v>104.2</v>
      </c>
      <c r="F146" s="65">
        <v>0</v>
      </c>
      <c r="G146" s="40">
        <f>SUM(E146:F146)</f>
        <v>104.2</v>
      </c>
      <c r="H146" s="40">
        <v>199.9</v>
      </c>
      <c r="I146" s="28">
        <v>0</v>
      </c>
      <c r="J146" s="40">
        <f>SUM(H146:I146)</f>
        <v>199.9</v>
      </c>
      <c r="K146" s="44">
        <f t="shared" si="1"/>
        <v>91.8426103646833</v>
      </c>
      <c r="L146" s="58">
        <v>0</v>
      </c>
      <c r="M146" s="44">
        <f t="shared" si="0"/>
        <v>91.8426103646833</v>
      </c>
    </row>
    <row r="147" spans="1:13" ht="27.75" customHeight="1">
      <c r="A147" s="84" t="s">
        <v>123</v>
      </c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6"/>
    </row>
    <row r="148" spans="1:13" ht="254.25" customHeight="1">
      <c r="A148" s="138" t="s">
        <v>169</v>
      </c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40"/>
    </row>
    <row r="149" ht="10.5" customHeight="1">
      <c r="A149" s="3"/>
    </row>
    <row r="150" spans="1:12" ht="19.5" customHeight="1">
      <c r="A150" s="130" t="s">
        <v>51</v>
      </c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</row>
    <row r="151" ht="15.75">
      <c r="A151" s="3"/>
    </row>
    <row r="152" spans="1:9" ht="95.25" customHeight="1">
      <c r="A152" s="10" t="s">
        <v>52</v>
      </c>
      <c r="B152" s="5" t="s">
        <v>53</v>
      </c>
      <c r="C152" s="5" t="s">
        <v>54</v>
      </c>
      <c r="D152" s="10" t="s">
        <v>54</v>
      </c>
      <c r="E152" s="5" t="s">
        <v>55</v>
      </c>
      <c r="F152" s="5" t="s">
        <v>56</v>
      </c>
      <c r="G152" s="5" t="s">
        <v>57</v>
      </c>
      <c r="H152" s="5" t="s">
        <v>58</v>
      </c>
      <c r="I152" s="5" t="s">
        <v>59</v>
      </c>
    </row>
    <row r="153" spans="1:9" ht="15.75">
      <c r="A153" s="5">
        <v>1</v>
      </c>
      <c r="B153" s="5">
        <v>2</v>
      </c>
      <c r="C153" s="5">
        <v>3</v>
      </c>
      <c r="D153" s="5">
        <v>3</v>
      </c>
      <c r="E153" s="5">
        <v>4</v>
      </c>
      <c r="F153" s="5">
        <v>5</v>
      </c>
      <c r="G153" s="5" t="s">
        <v>60</v>
      </c>
      <c r="H153" s="5">
        <v>7</v>
      </c>
      <c r="I153" s="5" t="s">
        <v>61</v>
      </c>
    </row>
    <row r="154" spans="1:9" ht="15.75">
      <c r="A154" s="131" t="s">
        <v>62</v>
      </c>
      <c r="B154" s="11" t="s">
        <v>63</v>
      </c>
      <c r="C154" s="131" t="s">
        <v>64</v>
      </c>
      <c r="D154" s="18"/>
      <c r="E154" s="133"/>
      <c r="F154" s="133"/>
      <c r="G154" s="133"/>
      <c r="H154" s="131" t="s">
        <v>64</v>
      </c>
      <c r="I154" s="131" t="s">
        <v>64</v>
      </c>
    </row>
    <row r="155" spans="1:9" ht="15.75">
      <c r="A155" s="132"/>
      <c r="B155" s="12" t="s">
        <v>65</v>
      </c>
      <c r="C155" s="132"/>
      <c r="D155" s="4" t="s">
        <v>64</v>
      </c>
      <c r="E155" s="134"/>
      <c r="F155" s="134"/>
      <c r="G155" s="134"/>
      <c r="H155" s="132"/>
      <c r="I155" s="132"/>
    </row>
    <row r="156" spans="1:9" ht="31.5">
      <c r="A156" s="5"/>
      <c r="B156" s="6" t="s">
        <v>66</v>
      </c>
      <c r="C156" s="5" t="s">
        <v>64</v>
      </c>
      <c r="D156" s="5" t="s">
        <v>64</v>
      </c>
      <c r="E156" s="6"/>
      <c r="F156" s="6"/>
      <c r="G156" s="6"/>
      <c r="H156" s="5" t="s">
        <v>64</v>
      </c>
      <c r="I156" s="5" t="s">
        <v>64</v>
      </c>
    </row>
    <row r="157" spans="1:9" ht="78.75">
      <c r="A157" s="5"/>
      <c r="B157" s="6" t="s">
        <v>67</v>
      </c>
      <c r="C157" s="5" t="s">
        <v>64</v>
      </c>
      <c r="D157" s="5" t="s">
        <v>64</v>
      </c>
      <c r="E157" s="6"/>
      <c r="F157" s="6"/>
      <c r="G157" s="6"/>
      <c r="H157" s="5" t="s">
        <v>64</v>
      </c>
      <c r="I157" s="5" t="s">
        <v>64</v>
      </c>
    </row>
    <row r="158" spans="1:9" ht="27.75" customHeight="1">
      <c r="A158" s="5"/>
      <c r="B158" s="6" t="s">
        <v>68</v>
      </c>
      <c r="C158" s="5" t="s">
        <v>64</v>
      </c>
      <c r="D158" s="5" t="s">
        <v>64</v>
      </c>
      <c r="E158" s="6"/>
      <c r="F158" s="6"/>
      <c r="G158" s="6"/>
      <c r="H158" s="5" t="s">
        <v>64</v>
      </c>
      <c r="I158" s="5" t="s">
        <v>64</v>
      </c>
    </row>
    <row r="159" spans="1:9" ht="15.75">
      <c r="A159" s="5"/>
      <c r="B159" s="6" t="s">
        <v>69</v>
      </c>
      <c r="C159" s="5" t="s">
        <v>64</v>
      </c>
      <c r="D159" s="5" t="s">
        <v>64</v>
      </c>
      <c r="E159" s="6"/>
      <c r="F159" s="6"/>
      <c r="G159" s="6"/>
      <c r="H159" s="5" t="s">
        <v>64</v>
      </c>
      <c r="I159" s="5" t="s">
        <v>64</v>
      </c>
    </row>
    <row r="160" spans="1:9" ht="15.75" customHeight="1">
      <c r="A160" s="135" t="s">
        <v>70</v>
      </c>
      <c r="B160" s="136"/>
      <c r="C160" s="136"/>
      <c r="D160" s="136"/>
      <c r="E160" s="136"/>
      <c r="F160" s="136"/>
      <c r="G160" s="136"/>
      <c r="H160" s="136"/>
      <c r="I160" s="137"/>
    </row>
    <row r="161" spans="1:9" ht="31.5">
      <c r="A161" s="131" t="s">
        <v>71</v>
      </c>
      <c r="B161" s="11" t="s">
        <v>72</v>
      </c>
      <c r="C161" s="131" t="s">
        <v>64</v>
      </c>
      <c r="D161" s="18"/>
      <c r="E161" s="133"/>
      <c r="F161" s="133"/>
      <c r="G161" s="133"/>
      <c r="H161" s="131" t="s">
        <v>64</v>
      </c>
      <c r="I161" s="131" t="s">
        <v>64</v>
      </c>
    </row>
    <row r="162" spans="1:9" ht="15.75">
      <c r="A162" s="132"/>
      <c r="B162" s="12" t="s">
        <v>65</v>
      </c>
      <c r="C162" s="132"/>
      <c r="D162" s="4" t="s">
        <v>64</v>
      </c>
      <c r="E162" s="134"/>
      <c r="F162" s="134"/>
      <c r="G162" s="134"/>
      <c r="H162" s="132"/>
      <c r="I162" s="132"/>
    </row>
    <row r="163" spans="1:9" ht="15.75" customHeight="1">
      <c r="A163" s="135" t="s">
        <v>73</v>
      </c>
      <c r="B163" s="136"/>
      <c r="C163" s="136"/>
      <c r="D163" s="136"/>
      <c r="E163" s="136"/>
      <c r="F163" s="136"/>
      <c r="G163" s="136"/>
      <c r="H163" s="136"/>
      <c r="I163" s="137"/>
    </row>
    <row r="164" spans="1:9" ht="15.75" customHeight="1">
      <c r="A164" s="135" t="s">
        <v>74</v>
      </c>
      <c r="B164" s="136"/>
      <c r="C164" s="136"/>
      <c r="D164" s="136"/>
      <c r="E164" s="136"/>
      <c r="F164" s="136"/>
      <c r="G164" s="136"/>
      <c r="H164" s="136"/>
      <c r="I164" s="137"/>
    </row>
    <row r="165" spans="1:9" ht="52.5" customHeight="1">
      <c r="A165" s="13"/>
      <c r="B165" s="14" t="s">
        <v>75</v>
      </c>
      <c r="C165" s="6"/>
      <c r="D165" s="6"/>
      <c r="E165" s="6"/>
      <c r="F165" s="6"/>
      <c r="G165" s="6"/>
      <c r="H165" s="6"/>
      <c r="I165" s="6"/>
    </row>
    <row r="166" spans="1:9" ht="30.75" customHeight="1">
      <c r="A166" s="5"/>
      <c r="B166" s="15" t="s">
        <v>76</v>
      </c>
      <c r="C166" s="6"/>
      <c r="D166" s="6"/>
      <c r="E166" s="6"/>
      <c r="F166" s="6"/>
      <c r="G166" s="6"/>
      <c r="H166" s="6"/>
      <c r="I166" s="6"/>
    </row>
    <row r="167" spans="1:9" ht="15.75" customHeight="1">
      <c r="A167" s="135" t="s">
        <v>77</v>
      </c>
      <c r="B167" s="136"/>
      <c r="C167" s="136"/>
      <c r="D167" s="136"/>
      <c r="E167" s="136"/>
      <c r="F167" s="136"/>
      <c r="G167" s="136"/>
      <c r="H167" s="136"/>
      <c r="I167" s="137"/>
    </row>
    <row r="168" spans="1:9" ht="47.25">
      <c r="A168" s="5"/>
      <c r="B168" s="6" t="s">
        <v>78</v>
      </c>
      <c r="C168" s="6"/>
      <c r="D168" s="6"/>
      <c r="E168" s="6"/>
      <c r="F168" s="6"/>
      <c r="G168" s="6"/>
      <c r="H168" s="6"/>
      <c r="I168" s="6"/>
    </row>
    <row r="169" spans="1:9" ht="47.25">
      <c r="A169" s="5"/>
      <c r="B169" s="6" t="s">
        <v>79</v>
      </c>
      <c r="C169" s="6"/>
      <c r="D169" s="6"/>
      <c r="E169" s="6"/>
      <c r="F169" s="6"/>
      <c r="G169" s="6"/>
      <c r="H169" s="6"/>
      <c r="I169" s="6"/>
    </row>
    <row r="170" spans="1:9" ht="15.75">
      <c r="A170" s="5"/>
      <c r="B170" s="6" t="s">
        <v>80</v>
      </c>
      <c r="C170" s="6"/>
      <c r="D170" s="6"/>
      <c r="E170" s="6"/>
      <c r="F170" s="6"/>
      <c r="G170" s="6"/>
      <c r="H170" s="6"/>
      <c r="I170" s="6"/>
    </row>
    <row r="171" spans="1:9" ht="47.25">
      <c r="A171" s="5"/>
      <c r="B171" s="15" t="s">
        <v>81</v>
      </c>
      <c r="C171" s="6"/>
      <c r="D171" s="6"/>
      <c r="E171" s="6"/>
      <c r="F171" s="6"/>
      <c r="G171" s="6"/>
      <c r="H171" s="6"/>
      <c r="I171" s="6"/>
    </row>
    <row r="172" spans="1:9" ht="15.75" customHeight="1">
      <c r="A172" s="135" t="s">
        <v>82</v>
      </c>
      <c r="B172" s="136"/>
      <c r="C172" s="136"/>
      <c r="D172" s="136"/>
      <c r="E172" s="136"/>
      <c r="F172" s="136"/>
      <c r="G172" s="136"/>
      <c r="H172" s="136"/>
      <c r="I172" s="137"/>
    </row>
    <row r="173" spans="1:9" ht="47.25">
      <c r="A173" s="5"/>
      <c r="B173" s="6" t="s">
        <v>78</v>
      </c>
      <c r="C173" s="6"/>
      <c r="D173" s="6"/>
      <c r="E173" s="6"/>
      <c r="F173" s="6"/>
      <c r="G173" s="6"/>
      <c r="H173" s="6"/>
      <c r="I173" s="6"/>
    </row>
    <row r="174" spans="1:9" ht="47.25">
      <c r="A174" s="5"/>
      <c r="B174" s="6" t="s">
        <v>79</v>
      </c>
      <c r="C174" s="6"/>
      <c r="D174" s="6"/>
      <c r="E174" s="6"/>
      <c r="F174" s="6"/>
      <c r="G174" s="6"/>
      <c r="H174" s="6"/>
      <c r="I174" s="6"/>
    </row>
    <row r="175" spans="1:9" ht="15.75">
      <c r="A175" s="5"/>
      <c r="B175" s="6" t="s">
        <v>80</v>
      </c>
      <c r="C175" s="6"/>
      <c r="D175" s="6"/>
      <c r="E175" s="6"/>
      <c r="F175" s="6"/>
      <c r="G175" s="6"/>
      <c r="H175" s="6"/>
      <c r="I175" s="6"/>
    </row>
    <row r="176" spans="1:9" ht="47.25">
      <c r="A176" s="13"/>
      <c r="B176" s="14" t="s">
        <v>83</v>
      </c>
      <c r="C176" s="5" t="s">
        <v>64</v>
      </c>
      <c r="D176" s="5" t="s">
        <v>64</v>
      </c>
      <c r="E176" s="5"/>
      <c r="F176" s="5"/>
      <c r="G176" s="5"/>
      <c r="H176" s="5" t="s">
        <v>64</v>
      </c>
      <c r="I176" s="5" t="s">
        <v>64</v>
      </c>
    </row>
    <row r="177" ht="15.75">
      <c r="A177" s="3"/>
    </row>
    <row r="178" spans="1:12" ht="23.25" customHeight="1">
      <c r="A178" s="130" t="s">
        <v>84</v>
      </c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</row>
    <row r="179" spans="1:12" ht="20.25" customHeight="1">
      <c r="A179" s="129" t="s">
        <v>139</v>
      </c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</row>
    <row r="180" ht="12.75">
      <c r="A180" s="2"/>
    </row>
    <row r="181" spans="1:12" ht="29.25" customHeight="1">
      <c r="A181" s="130" t="s">
        <v>85</v>
      </c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</row>
    <row r="182" spans="1:12" ht="25.5" customHeight="1">
      <c r="A182" s="129" t="s">
        <v>140</v>
      </c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</row>
    <row r="183" ht="12.75">
      <c r="A183" s="2"/>
    </row>
    <row r="184" spans="1:12" ht="23.25" customHeight="1">
      <c r="A184" s="130" t="s">
        <v>86</v>
      </c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</row>
    <row r="185" spans="1:12" ht="20.25" customHeight="1">
      <c r="A185" s="129" t="s">
        <v>141</v>
      </c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</row>
    <row r="186" spans="1:12" ht="24.75" customHeight="1">
      <c r="A186" s="129" t="s">
        <v>87</v>
      </c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</row>
    <row r="187" ht="12.75">
      <c r="A187" s="2"/>
    </row>
    <row r="188" spans="1:12" ht="23.25" customHeight="1">
      <c r="A188" s="129" t="s">
        <v>88</v>
      </c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</row>
    <row r="189" spans="1:12" ht="60" customHeight="1">
      <c r="A189" s="129" t="s">
        <v>152</v>
      </c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</row>
    <row r="190" ht="14.25" customHeight="1">
      <c r="A190" s="2"/>
    </row>
    <row r="191" spans="1:12" ht="21" customHeight="1">
      <c r="A191" s="129" t="s">
        <v>89</v>
      </c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</row>
    <row r="192" spans="1:12" ht="51.75" customHeight="1">
      <c r="A192" s="129" t="s">
        <v>137</v>
      </c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</row>
    <row r="193" spans="1:12" ht="26.25" customHeight="1">
      <c r="A193" s="129" t="s">
        <v>135</v>
      </c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</row>
    <row r="194" spans="1:12" ht="57" customHeight="1">
      <c r="A194" s="129" t="s">
        <v>153</v>
      </c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</row>
    <row r="195" ht="15.75">
      <c r="A195" s="3"/>
    </row>
    <row r="196" spans="1:7" ht="32.25" customHeight="1">
      <c r="A196" s="130" t="s">
        <v>138</v>
      </c>
      <c r="B196" s="130"/>
      <c r="C196" s="130"/>
      <c r="D196" s="130"/>
      <c r="E196" s="130"/>
      <c r="F196" s="59"/>
      <c r="G196" s="66" t="s">
        <v>136</v>
      </c>
    </row>
    <row r="197" ht="12.75">
      <c r="F197" s="16" t="s">
        <v>90</v>
      </c>
    </row>
    <row r="198" spans="1:12" ht="15.75">
      <c r="A198" s="128"/>
      <c r="B198" s="128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</row>
    <row r="199" spans="1:12" ht="15.75">
      <c r="A199" s="128"/>
      <c r="B199" s="128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</row>
    <row r="201" spans="1:12" ht="15.75">
      <c r="A201" s="128"/>
      <c r="B201" s="128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</row>
    <row r="203" ht="15.75">
      <c r="A203" s="17"/>
    </row>
  </sheetData>
  <sheetProtection/>
  <mergeCells count="204">
    <mergeCell ref="A7:M7"/>
    <mergeCell ref="A8:M8"/>
    <mergeCell ref="A9:M9"/>
    <mergeCell ref="A1:M1"/>
    <mergeCell ref="A2:M2"/>
    <mergeCell ref="A4:M4"/>
    <mergeCell ref="A5:M5"/>
    <mergeCell ref="A10:M10"/>
    <mergeCell ref="A11:M11"/>
    <mergeCell ref="A12:M12"/>
    <mergeCell ref="A13:M13"/>
    <mergeCell ref="A15:L15"/>
    <mergeCell ref="A16:L16"/>
    <mergeCell ref="I35:K35"/>
    <mergeCell ref="L35:M35"/>
    <mergeCell ref="A31:M31"/>
    <mergeCell ref="B28:D28"/>
    <mergeCell ref="A18:L18"/>
    <mergeCell ref="A20:M20"/>
    <mergeCell ref="K22:M22"/>
    <mergeCell ref="F36:H36"/>
    <mergeCell ref="I36:K36"/>
    <mergeCell ref="L36:M36"/>
    <mergeCell ref="A25:M25"/>
    <mergeCell ref="A22:A23"/>
    <mergeCell ref="H22:J22"/>
    <mergeCell ref="B22:D23"/>
    <mergeCell ref="B24:D24"/>
    <mergeCell ref="B35:E35"/>
    <mergeCell ref="F35:H35"/>
    <mergeCell ref="B38:E38"/>
    <mergeCell ref="F38:H38"/>
    <mergeCell ref="I38:K38"/>
    <mergeCell ref="L38:M38"/>
    <mergeCell ref="A33:M33"/>
    <mergeCell ref="B37:E37"/>
    <mergeCell ref="F37:H37"/>
    <mergeCell ref="I37:K37"/>
    <mergeCell ref="L37:M37"/>
    <mergeCell ref="B36:E36"/>
    <mergeCell ref="A40:M40"/>
    <mergeCell ref="B41:E41"/>
    <mergeCell ref="F41:H41"/>
    <mergeCell ref="I41:K41"/>
    <mergeCell ref="L41:M41"/>
    <mergeCell ref="B39:E39"/>
    <mergeCell ref="F39:H39"/>
    <mergeCell ref="I39:K39"/>
    <mergeCell ref="L39:M39"/>
    <mergeCell ref="B43:E43"/>
    <mergeCell ref="F43:H43"/>
    <mergeCell ref="I43:K43"/>
    <mergeCell ref="L43:M43"/>
    <mergeCell ref="B42:E42"/>
    <mergeCell ref="F42:H42"/>
    <mergeCell ref="I42:K42"/>
    <mergeCell ref="L42:M42"/>
    <mergeCell ref="B45:E45"/>
    <mergeCell ref="F45:H45"/>
    <mergeCell ref="I45:K45"/>
    <mergeCell ref="L45:M45"/>
    <mergeCell ref="B44:E44"/>
    <mergeCell ref="F44:H44"/>
    <mergeCell ref="I44:K44"/>
    <mergeCell ref="L44:M44"/>
    <mergeCell ref="A47:M47"/>
    <mergeCell ref="B48:E48"/>
    <mergeCell ref="F48:H48"/>
    <mergeCell ref="I48:K48"/>
    <mergeCell ref="L48:M48"/>
    <mergeCell ref="B46:E46"/>
    <mergeCell ref="F46:H46"/>
    <mergeCell ref="I46:K46"/>
    <mergeCell ref="L46:M46"/>
    <mergeCell ref="F51:H51"/>
    <mergeCell ref="I51:K51"/>
    <mergeCell ref="B49:E49"/>
    <mergeCell ref="F49:H49"/>
    <mergeCell ref="I49:K49"/>
    <mergeCell ref="L49:M49"/>
    <mergeCell ref="A58:A59"/>
    <mergeCell ref="B58:B59"/>
    <mergeCell ref="A67:L67"/>
    <mergeCell ref="A68:L68"/>
    <mergeCell ref="B50:E50"/>
    <mergeCell ref="F50:H50"/>
    <mergeCell ref="I50:K50"/>
    <mergeCell ref="L50:M50"/>
    <mergeCell ref="J58:L58"/>
    <mergeCell ref="B51:E51"/>
    <mergeCell ref="A150:L150"/>
    <mergeCell ref="A113:L113"/>
    <mergeCell ref="A115:L115"/>
    <mergeCell ref="A112:L112"/>
    <mergeCell ref="A120:M120"/>
    <mergeCell ref="A121:M121"/>
    <mergeCell ref="A124:M124"/>
    <mergeCell ref="B119:D119"/>
    <mergeCell ref="B122:C122"/>
    <mergeCell ref="A147:M147"/>
    <mergeCell ref="A148:M148"/>
    <mergeCell ref="E161:E162"/>
    <mergeCell ref="F161:F162"/>
    <mergeCell ref="G154:G155"/>
    <mergeCell ref="H154:H155"/>
    <mergeCell ref="I154:I155"/>
    <mergeCell ref="A160:I160"/>
    <mergeCell ref="A154:A155"/>
    <mergeCell ref="C154:C155"/>
    <mergeCell ref="E154:E155"/>
    <mergeCell ref="F154:F155"/>
    <mergeCell ref="A164:I164"/>
    <mergeCell ref="A167:I167"/>
    <mergeCell ref="A172:I172"/>
    <mergeCell ref="A178:L178"/>
    <mergeCell ref="G161:G162"/>
    <mergeCell ref="H161:H162"/>
    <mergeCell ref="I161:I162"/>
    <mergeCell ref="A163:I163"/>
    <mergeCell ref="C161:C162"/>
    <mergeCell ref="A161:A162"/>
    <mergeCell ref="A185:L185"/>
    <mergeCell ref="A186:L186"/>
    <mergeCell ref="A188:L188"/>
    <mergeCell ref="A189:L189"/>
    <mergeCell ref="A179:L179"/>
    <mergeCell ref="A181:L181"/>
    <mergeCell ref="A182:L182"/>
    <mergeCell ref="A184:L184"/>
    <mergeCell ref="A198:L198"/>
    <mergeCell ref="A199:L199"/>
    <mergeCell ref="A201:L201"/>
    <mergeCell ref="A191:L191"/>
    <mergeCell ref="A193:L193"/>
    <mergeCell ref="A194:L194"/>
    <mergeCell ref="A192:L192"/>
    <mergeCell ref="A196:E196"/>
    <mergeCell ref="E22:G22"/>
    <mergeCell ref="B27:C27"/>
    <mergeCell ref="A29:M29"/>
    <mergeCell ref="A70:L70"/>
    <mergeCell ref="C58:F58"/>
    <mergeCell ref="G58:I58"/>
    <mergeCell ref="L51:M51"/>
    <mergeCell ref="A65:L65"/>
    <mergeCell ref="A64:L64"/>
    <mergeCell ref="A52:M52"/>
    <mergeCell ref="A79:L79"/>
    <mergeCell ref="A82:L82"/>
    <mergeCell ref="A83:L83"/>
    <mergeCell ref="A85:L85"/>
    <mergeCell ref="A30:M30"/>
    <mergeCell ref="A26:M26"/>
    <mergeCell ref="A71:L71"/>
    <mergeCell ref="A80:L80"/>
    <mergeCell ref="A54:M54"/>
    <mergeCell ref="A56:L56"/>
    <mergeCell ref="A98:L98"/>
    <mergeCell ref="A99:L99"/>
    <mergeCell ref="A86:L86"/>
    <mergeCell ref="A89:L89"/>
    <mergeCell ref="A92:L92"/>
    <mergeCell ref="A93:L93"/>
    <mergeCell ref="A88:L88"/>
    <mergeCell ref="B139:D139"/>
    <mergeCell ref="A108:L108"/>
    <mergeCell ref="A109:L109"/>
    <mergeCell ref="A61:L61"/>
    <mergeCell ref="A101:L101"/>
    <mergeCell ref="A102:L102"/>
    <mergeCell ref="A104:L104"/>
    <mergeCell ref="A105:L105"/>
    <mergeCell ref="A95:L95"/>
    <mergeCell ref="A96:L96"/>
    <mergeCell ref="B135:D135"/>
    <mergeCell ref="B146:D146"/>
    <mergeCell ref="A117:A118"/>
    <mergeCell ref="E117:G117"/>
    <mergeCell ref="H117:J117"/>
    <mergeCell ref="K117:M117"/>
    <mergeCell ref="B117:D118"/>
    <mergeCell ref="B145:D145"/>
    <mergeCell ref="B137:D137"/>
    <mergeCell ref="B138:D138"/>
    <mergeCell ref="A110:L110"/>
    <mergeCell ref="B140:D140"/>
    <mergeCell ref="B141:D141"/>
    <mergeCell ref="B142:D142"/>
    <mergeCell ref="B143:D143"/>
    <mergeCell ref="B144:D144"/>
    <mergeCell ref="B131:D131"/>
    <mergeCell ref="B132:D132"/>
    <mergeCell ref="B133:D133"/>
    <mergeCell ref="B134:D134"/>
    <mergeCell ref="A111:L111"/>
    <mergeCell ref="B136:D136"/>
    <mergeCell ref="A73:L73"/>
    <mergeCell ref="A74:L74"/>
    <mergeCell ref="B127:D127"/>
    <mergeCell ref="B128:D128"/>
    <mergeCell ref="B129:D129"/>
    <mergeCell ref="B130:D130"/>
    <mergeCell ref="B123:D123"/>
    <mergeCell ref="A125:M125"/>
  </mergeCells>
  <printOptions/>
  <pageMargins left="0.67" right="0.22" top="0.61" bottom="0.42" header="0.5" footer="0.31"/>
  <pageSetup horizontalDpi="600" verticalDpi="600" orientation="portrait" paperSize="9" scale="74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2021-02-25T09:07:10Z</cp:lastPrinted>
  <dcterms:created xsi:type="dcterms:W3CDTF">2019-03-14T10:21:45Z</dcterms:created>
  <dcterms:modified xsi:type="dcterms:W3CDTF">2021-02-25T11:45:34Z</dcterms:modified>
  <cp:category/>
  <cp:version/>
  <cp:contentType/>
  <cp:contentStatus/>
</cp:coreProperties>
</file>