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27795" windowHeight="11835" activeTab="0"/>
  </bookViews>
  <sheets>
    <sheet name="звіт з 01.01.2020" sheetId="1" r:id="rId1"/>
  </sheets>
  <definedNames>
    <definedName name="_xlnm.Print_Area" localSheetId="0">'звіт з 01.01.2020'!$A$1:$M$101</definedName>
  </definedNames>
  <calcPr fullCalcOnLoad="1"/>
</workbook>
</file>

<file path=xl/sharedStrings.xml><?xml version="1.0" encoding="utf-8"?>
<sst xmlns="http://schemas.openxmlformats.org/spreadsheetml/2006/main" count="168" uniqueCount="96">
  <si>
    <t>N з/п</t>
  </si>
  <si>
    <t>Завдання</t>
  </si>
  <si>
    <t>Усього</t>
  </si>
  <si>
    <t>Одиниця виміру</t>
  </si>
  <si>
    <t>затрат</t>
  </si>
  <si>
    <t>продукту</t>
  </si>
  <si>
    <t>ефективності</t>
  </si>
  <si>
    <t>якості</t>
  </si>
  <si>
    <t>Звіт</t>
  </si>
  <si>
    <t>Затверджено у паспорті бюджетної програми</t>
  </si>
  <si>
    <t>Відхилення</t>
  </si>
  <si>
    <t>загальний фонд</t>
  </si>
  <si>
    <t>спеціальний фонд</t>
  </si>
  <si>
    <t>усього</t>
  </si>
  <si>
    <t>Показники</t>
  </si>
  <si>
    <t>Аналіз стану виконання результативних показників</t>
  </si>
  <si>
    <t>N
з/п</t>
  </si>
  <si>
    <t>Ціль державної політики</t>
  </si>
  <si>
    <t>гривень</t>
  </si>
  <si>
    <t>(ініціали/ініціал, прізвище)</t>
  </si>
  <si>
    <t>4. Цілі державної політики, на досягнення яких спрямовано реалізацію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</si>
  <si>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</si>
  <si>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</si>
  <si>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Напрями використання бюджетних коштів*</t>
  </si>
  <si>
    <t>Касові видатки (надані кредити з бюджету)</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</si>
  <si>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</si>
  <si>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</si>
  <si>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</si>
  <si>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9. Результативні показники бюджетної програми та аналіз їх виконання</t>
  </si>
  <si>
    <t>Фактичні результативні показники, досягнуті за рахунок касових видатків (наданих кредитів з бюджету)</t>
  </si>
  <si>
    <t>Пояснення щодо причин розбіжностей між фактичними та затвердженими результативними показниками</t>
  </si>
  <si>
    <t>10. Узагальнений висновок про виконання бюджетної програми.</t>
  </si>
  <si>
    <t>* Зазначаються всі напрями використання бюджетних коштів, затверджені у паспорті бюджетної програми.</t>
  </si>
  <si>
    <t>ЗАТВЕРДЖЕНО
Наказ Міністерства фінансів України 26 серпня 2014 року № 836
(у редакції наказу Міністерства фінансів Українивід 29 грудня 2018 року № 1209)</t>
  </si>
  <si>
    <t>кв.м</t>
  </si>
  <si>
    <t>од.</t>
  </si>
  <si>
    <t>%</t>
  </si>
  <si>
    <t>Виконання повноважень в частині забезпечення належного технічного утримання та збереження комунального майна територіальної громади м.Сєвєродонецька</t>
  </si>
  <si>
    <t>Забезпечення належного технічного утримання та збереження комунального майна територіальної громади м.Сєвєродонецька</t>
  </si>
  <si>
    <t>площа нежитлових приміщень, що опалюються за рахунок міського бюджету</t>
  </si>
  <si>
    <t>кількість укладених договорів на утримання обєктів  комунальної власності, врахованих на балансі ФКМ</t>
  </si>
  <si>
    <t>постачання теплової енергії до обєктів комунальної власності , що опалюються за рахунок міського бюджету</t>
  </si>
  <si>
    <t>грн/кв.м</t>
  </si>
  <si>
    <t>середні витрати теплової енергії 1 кв.м площі опалення</t>
  </si>
  <si>
    <t>гкал/кв.м</t>
  </si>
  <si>
    <t>Гкал</t>
  </si>
  <si>
    <r>
      <t xml:space="preserve">5. Мета бюджетної програми: </t>
    </r>
    <r>
      <rPr>
        <b/>
        <sz val="12"/>
        <color indexed="8"/>
        <rFont val="Times New Roman"/>
        <family val="1"/>
      </rPr>
      <t>Забезпечення належного технічного утримання та збереження  комунального майна</t>
    </r>
  </si>
  <si>
    <t>середні витрати  на утримання об'єктів  комунальної власності, врахованих на балансі ФКМ 1 кв.м загальної площі</t>
  </si>
  <si>
    <t>Розбіжність пояснюється оперативною здачею та прийняттям об’єктів оренди суб’єктами господарювання</t>
  </si>
  <si>
    <t>Розбіжність пояснюється оперативною здачею та прийняттям об’єктів оренди суб’єктами господарювання та уточненням площ при паспортизації</t>
  </si>
  <si>
    <t xml:space="preserve">Пояснення щодо причин розбіжностей між фактичними та затвердженими результативними показниками </t>
  </si>
  <si>
    <t xml:space="preserve">Розбіжність пояснюється  оперативною здачею та прийняттям об’єктів оренди суб’єктами господарювання та економним використанням теплової енергії  </t>
  </si>
  <si>
    <t>Начальник відділу бухобліку та звітності Фонду комунального майна - головний бухгалтер</t>
  </si>
  <si>
    <t>Марина ФЕДОТОВА</t>
  </si>
  <si>
    <t>про виконання паспорта бюджетної програми місцевого бюджету на 2020  рік</t>
  </si>
  <si>
    <t>1.</t>
  </si>
  <si>
    <t>2.</t>
  </si>
  <si>
    <t>(код Програмної класифікації видатків та кредитування місцевого бюджету)</t>
  </si>
  <si>
    <t>(найменування головного розпорядника коштів місцевого бюджету)</t>
  </si>
  <si>
    <t>(код за ЄДРПОУ)</t>
  </si>
  <si>
    <t>(найменування відповідального виконавця)</t>
  </si>
  <si>
    <t>Інша діяльність у сфері державного управління</t>
  </si>
  <si>
    <t>(найменування бюджетної програми згідно з Типовою програмною класифікацією видатків та кредитування місцевого бюджету)</t>
  </si>
  <si>
    <t>(код бюджету)</t>
  </si>
  <si>
    <t>3.</t>
  </si>
  <si>
    <r>
      <rPr>
        <b/>
        <sz val="14"/>
        <color indexed="9"/>
        <rFont val="Times New Roman"/>
        <family val="1"/>
      </rPr>
      <t>.</t>
    </r>
    <r>
      <rPr>
        <b/>
        <sz val="14"/>
        <color indexed="8"/>
        <rFont val="Times New Roman"/>
        <family val="1"/>
      </rPr>
      <t>0180</t>
    </r>
  </si>
  <si>
    <r>
      <rPr>
        <b/>
        <sz val="14"/>
        <color indexed="9"/>
        <rFont val="Times New Roman"/>
        <family val="1"/>
      </rPr>
      <t>.</t>
    </r>
    <r>
      <rPr>
        <b/>
        <sz val="14"/>
        <color indexed="8"/>
        <rFont val="Times New Roman"/>
        <family val="1"/>
      </rPr>
      <t>0133</t>
    </r>
  </si>
  <si>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</si>
  <si>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</si>
  <si>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вартість придбання приладів обліку теплової енергії  з монтажем та пусконалагодженням</t>
  </si>
  <si>
    <t>грн.</t>
  </si>
  <si>
    <t>вартість ремонту об'єктів комунальної власності, врахованих на балансі Фонду</t>
  </si>
  <si>
    <t xml:space="preserve">кількість придбаних приладів обліку теплової енергії </t>
  </si>
  <si>
    <t>кількість об'єктів комунальної власності, врахованих на балансі Фонду, що підлягають ремонту</t>
  </si>
  <si>
    <t>кв.м.</t>
  </si>
  <si>
    <t>середня вартість придбання приладів обліку теплової енергії нежилої будівлі з монтажем та пусконалагодженням</t>
  </si>
  <si>
    <t>грн./од.</t>
  </si>
  <si>
    <t>середня вартість ремонту одного об'єкту, врахованого на балансі Фонду</t>
  </si>
  <si>
    <t>грн./кв.м.</t>
  </si>
  <si>
    <t>забезпечення приладами обліку теплової енергії нежилих приміщень, врахованих на балансі Фонду комунального майна</t>
  </si>
  <si>
    <t>питома вага освоєних коштів на ремонт об’єктів комунальної власності в порівнянні з запланованими видатками</t>
  </si>
  <si>
    <t xml:space="preserve">Розбіжність пояснюється економією планових  асигнувань на встановлення теплолічильника </t>
  </si>
  <si>
    <t>питома вага площі, що потребує витрат на опалення, до загальної площі об'єктів комунальної власності, врахованих на балансі ФКМ</t>
  </si>
  <si>
    <t>Розбіжність пояснюється безоплатною передачею нежилого приміщення  на виконання Розпорядження керівника ВЦА від 23.11.2020 № 1024 та зняттям з балансового обліку нежитлового приміщення, як відчуженого, згідно Розпорядження керівника ВЦА від 29.12.2020 № 1289</t>
  </si>
  <si>
    <t>Розбіжність пояснюється неосвоєними асигнуваннями за власними надходженнями від страхової компанії на проведення поточного ремонту щодо усунення наслідків залиття нежилого приміщення, у зв'язку з тим що стахової суми не вистачає на проведення зазначених витрат</t>
  </si>
  <si>
    <t>Розбіжність пояснюється оперативною здачею та прийняттям об’єктів оренди суб’єктами господарювання, економією коштів на теплопостачання та відшкодуванням орендарями нежитлових приміщень видатків на електричну енергію у розмірі 98,83 %</t>
  </si>
  <si>
    <t>Фонд комунального майна Військово-цивільної адміністрації міста Сєвєродонецьк Луганської області</t>
  </si>
  <si>
    <t xml:space="preserve">
Начальник Фонду комунального майна 
Військово-цивільної адміністрації міста Сєвєродонецьк Луганської області</t>
  </si>
  <si>
    <t>Олена СЕРДЮКОВА</t>
  </si>
  <si>
    <t>Джерело інформа-ції</t>
  </si>
  <si>
    <t>внутріш-ній облік</t>
  </si>
  <si>
    <t>розраху-нок</t>
  </si>
  <si>
    <t>Загальна площа об`єктів комунальної власності, врахованих на балансі ФКМ</t>
  </si>
  <si>
    <t>Відхилення касових видатків в порівнянні з плановими асигнуваннями по загальному фонду міського бюджету склалося з приводу економії коштів на оплату за теплопостачання  (в т.ч. зменшенням тарифу на теплопостачання на 19,8 %)  та використану електроенергію, а також у зв'язку з відшкодуванням орендарями нежилої  будівлі по бульвару Дружби Народів, 32А, витрат за електричну енергію у розмірі 98,83 %.  По спеціальному фонду міського бюджету відхилення склалося за рахунок економії планових  асигнувань на встановлення теплолічильника та залишку коштів за власними надходженнями на проведення поточного ремонту.</t>
  </si>
  <si>
    <t xml:space="preserve">                     Розбіжність виконання результативних показників пов'язана з оперативною здачею та прийняттям  об’єктів оренди суб’єктами господарювання, що ускладнює визначення планових показників. Так,  площа  нежитлових приміщень, що опалювалась за рахунок асигнувань міського бюджету, змінювалась протягом опалювального періоду, та на кінець року зменшилась на 13,6 %, а обсяги постачання теплової енергії зменшились відповідно на 48,4 %. У зв'язку зі зменшенням  натуральних показників щодо теплопостачання об'єктів комунальної власності та зменшенням тарифу на теплову енергію на 19,8 %, а також відшкодуванням витрат за використану електричну енергію орендарями у розмірі 98,83 %, середні витрати  на утримання об'єктів комунальної власності, врахованих на балансі ФКМ на 1 кв.м загальної площі, зменшилися на 58,4 %. </t>
  </si>
  <si>
    <t xml:space="preserve">                            Асигнування щодо забезпечення належного технічного утримання та збереження комунального майна територіальної громади м.Сєвєродонецька фактично освоєні на загальну суму 751,1 тис.грн. (68,7 %), з них відшкодовано орендарями 157,9 тис.грн. (касові видатки склали 593,2 тис.грн.), в т.ч. за напрямками використання:
- проведення поточного експлуатаційного обслуговування мереж водопостачання, теплопостачання та електрогосподарства, а також ремонту нежилої будівлі по бульвару Дружби Народів, 32А – 302,6 тис. грн. (99,6 %);
- оплата за теплопостачання нежитлових приміщень (бульвар Дружби Народів, 32А, бульвар Дружби Народів, 51/37, вул. Шевченка, 3, пр. Хіміків, 44А/112,  пр. Центральний, 41/65, пр. Гвардійський, 6А/2, вул. Менделєєва, 48Б/49  – 244,8 тис. грн.          ( 53,8 %).  
- оплата за електричну енергію нежилої будівлі по бульвару Дружби Народів, 32А склала 159,8  тис. грн. ( 57,7 %), відшкодована орендарями станом на 01.01.2021р. у розмірі 98,83 %.                                                                                                                                                                                                                                                                                          - оплата за теплолічильник, встановлений по пр. Центральному,12, склала 44,0 тис. грн. ( 88,0 %)  
                            Незважаючи на значну економію запланованих асигнувань на реалізацію «Програми утримання нежитлових приміщень, що є комунальною власністю територіальної громади м. Сєвєродонецька, на 2020 рік», завдання щодо забезпечення належного технічного утримання та збереження об’єктів комунальної власності територіальної громади міста, створення умов для ефективного його використання, виконано в повному обсязі.
</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</si>
</sst>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00"/>
    <numFmt numFmtId="177" formatCode="0.000000"/>
    <numFmt numFmtId="178" formatCode="0.00000"/>
    <numFmt numFmtId="179" formatCode="0.0000"/>
    <numFmt numFmtId="180" formatCode="0.000"/>
    <numFmt numFmtId="181" formatCode="0.00000000"/>
    <numFmt numFmtId="182" formatCode="0.0"/>
  </numFmts>
  <fonts count="63">
    <font>
      <sz val="11"/>
      <color theme="1"/>
      <name val="Calibri"/>
      <family val="2"/>
    </font>
    <font>
      <sz val="11"/>
      <color indexed="8"/>
      <name val="Calibri"/>
      <family val="2"/>
    </font>
    <font>
      <b/>
      <sz val="12"/>
      <color indexed="8"/>
      <name val="Times New Roman"/>
      <family val="1"/>
    </font>
    <font>
      <sz val="12"/>
      <color indexed="8"/>
      <name val="Times New Roman"/>
      <family val="1"/>
    </font>
    <font>
      <sz val="11"/>
      <color indexed="8"/>
      <name val="Times New Roman"/>
      <family val="1"/>
    </font>
    <font>
      <b/>
      <sz val="14"/>
      <color indexed="8"/>
      <name val="Times New Roman"/>
      <family val="1"/>
    </font>
    <font>
      <b/>
      <sz val="14"/>
      <color indexed="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sz val="8"/>
      <color indexed="8"/>
      <name val="Times New Roman"/>
      <family val="1"/>
    </font>
    <font>
      <sz val="10"/>
      <color indexed="8"/>
      <name val="Times New Roman"/>
      <family val="1"/>
    </font>
    <font>
      <b/>
      <sz val="11"/>
      <color indexed="8"/>
      <name val="Times New Roman"/>
      <family val="1"/>
    </font>
    <font>
      <sz val="7"/>
      <color indexed="8"/>
      <name val="Times New Roman"/>
      <family val="1"/>
    </font>
    <font>
      <b/>
      <sz val="7"/>
      <color indexed="8"/>
      <name val="Times New Roman"/>
      <family val="1"/>
    </font>
    <font>
      <b/>
      <sz val="12"/>
      <color indexed="8"/>
      <name val="Calibri"/>
      <family val="2"/>
    </font>
    <font>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2"/>
      <color theme="1"/>
      <name val="Calibri"/>
      <family val="2"/>
    </font>
    <font>
      <sz val="8"/>
      <color rgb="FF000000"/>
      <name val="Times New Roman"/>
      <family val="1"/>
    </font>
    <font>
      <b/>
      <sz val="12"/>
      <color rgb="FF000000"/>
      <name val="Times New Roman"/>
      <family val="1"/>
    </font>
    <font>
      <sz val="11"/>
      <color rgb="FF000000"/>
      <name val="Times New Roman"/>
      <family val="1"/>
    </font>
    <font>
      <b/>
      <sz val="14"/>
      <color rgb="FF000000"/>
      <name val="Times New Roman"/>
      <family val="1"/>
    </font>
    <font>
      <sz val="11"/>
      <color theme="1"/>
      <name val="Times New Roman"/>
      <family val="1"/>
    </font>
    <font>
      <b/>
      <sz val="12"/>
      <color theme="1"/>
      <name val="Calibri"/>
      <family val="2"/>
    </font>
    <font>
      <sz val="10"/>
      <color rgb="FF000000"/>
      <name val="Times New Roman"/>
      <family val="1"/>
    </font>
    <font>
      <sz val="7"/>
      <color rgb="FF000000"/>
      <name val="Times New Roman"/>
      <family val="1"/>
    </font>
    <font>
      <b/>
      <sz val="7"/>
      <color rgb="FF000000"/>
      <name val="Times New Roman"/>
      <family val="1"/>
    </font>
    <font>
      <b/>
      <sz val="11"/>
      <color rgb="FF000000"/>
      <name val="Times New Roman"/>
      <family val="1"/>
    </font>
    <font>
      <sz val="8"/>
      <color theme="1"/>
      <name val="Times New Roman"/>
      <family val="1"/>
    </font>
    <font>
      <b/>
      <sz val="12"/>
      <color theme="1"/>
      <name val="Times New Roman"/>
      <family val="1"/>
    </font>
    <font>
      <sz val="14"/>
      <color rgb="FF000000"/>
      <name val="Times New Roman"/>
      <family val="1"/>
    </font>
    <font>
      <b/>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color indexed="8"/>
      </right>
      <top style="thin">
        <color indexed="8"/>
      </top>
      <bottom style="thin">
        <color indexed="8"/>
      </bottom>
    </border>
    <border>
      <left style="thin"/>
      <right>
        <color indexed="63"/>
      </right>
      <top style="thin"/>
      <bottom style="medium"/>
    </border>
    <border>
      <left>
        <color indexed="63"/>
      </left>
      <right style="thin"/>
      <top style="thin"/>
      <bottom style="medium"/>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thin"/>
      <bottom style="thin"/>
    </border>
    <border>
      <left style="medium"/>
      <right>
        <color indexed="63"/>
      </right>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thin"/>
      <bottom style="thin"/>
    </border>
    <border>
      <left>
        <color indexed="63"/>
      </left>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thin"/>
      <right style="thin"/>
      <top style="medium"/>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style="thin"/>
      <right style="medium"/>
      <top style="medium"/>
      <bottom style="thin"/>
    </border>
    <border>
      <left>
        <color indexed="63"/>
      </left>
      <right>
        <color indexed="63"/>
      </right>
      <top style="thin"/>
      <bottom style="medium"/>
    </border>
    <border>
      <left>
        <color indexed="63"/>
      </left>
      <right style="medium"/>
      <top style="thin"/>
      <bottom style="medium"/>
    </border>
    <border>
      <left>
        <color indexed="63"/>
      </left>
      <right>
        <color indexed="63"/>
      </right>
      <top>
        <color indexed="63"/>
      </top>
      <bottom style="thin"/>
    </border>
    <border>
      <left style="medium"/>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22">
    <xf numFmtId="0" fontId="0" fillId="0" borderId="0" xfId="0" applyFont="1" applyAlignment="1">
      <alignment/>
    </xf>
    <xf numFmtId="0" fontId="47" fillId="0" borderId="0" xfId="0" applyFont="1" applyAlignment="1">
      <alignment/>
    </xf>
    <xf numFmtId="0" fontId="47" fillId="0" borderId="0" xfId="0" applyFont="1" applyAlignment="1">
      <alignment vertical="center" wrapText="1"/>
    </xf>
    <xf numFmtId="0" fontId="47" fillId="0" borderId="10" xfId="0" applyFont="1" applyBorder="1" applyAlignment="1">
      <alignment horizontal="center" vertical="center" wrapText="1"/>
    </xf>
    <xf numFmtId="0" fontId="48" fillId="0" borderId="0" xfId="0" applyFont="1" applyAlignment="1">
      <alignment/>
    </xf>
    <xf numFmtId="0" fontId="47" fillId="0" borderId="0" xfId="0" applyFont="1" applyAlignment="1">
      <alignment vertical="center"/>
    </xf>
    <xf numFmtId="0" fontId="47" fillId="0" borderId="0" xfId="0" applyFont="1" applyBorder="1" applyAlignment="1">
      <alignment horizontal="center" vertical="center" wrapText="1"/>
    </xf>
    <xf numFmtId="0" fontId="49" fillId="0" borderId="0" xfId="0" applyFont="1" applyAlignment="1">
      <alignment vertical="top"/>
    </xf>
    <xf numFmtId="0" fontId="50" fillId="0" borderId="0" xfId="0" applyFont="1" applyAlignment="1">
      <alignment horizontal="left" vertical="center" wrapText="1"/>
    </xf>
    <xf numFmtId="0" fontId="51" fillId="0" borderId="10" xfId="0" applyFont="1" applyBorder="1" applyAlignment="1">
      <alignment vertical="center" wrapText="1"/>
    </xf>
    <xf numFmtId="0" fontId="52" fillId="0" borderId="0" xfId="0" applyFont="1" applyAlignment="1">
      <alignment horizontal="center" vertical="center"/>
    </xf>
    <xf numFmtId="180" fontId="47" fillId="0" borderId="10" xfId="0" applyNumberFormat="1" applyFont="1" applyBorder="1" applyAlignment="1">
      <alignment horizontal="center" vertical="center" wrapText="1"/>
    </xf>
    <xf numFmtId="2" fontId="47" fillId="0" borderId="10" xfId="0" applyNumberFormat="1" applyFont="1" applyBorder="1" applyAlignment="1">
      <alignment horizontal="center" vertical="center" wrapText="1"/>
    </xf>
    <xf numFmtId="0" fontId="49" fillId="0" borderId="10" xfId="0" applyFont="1" applyBorder="1" applyAlignment="1">
      <alignment horizontal="center" vertical="center" wrapText="1"/>
    </xf>
    <xf numFmtId="1" fontId="47" fillId="0" borderId="10" xfId="0" applyNumberFormat="1" applyFont="1" applyBorder="1" applyAlignment="1">
      <alignment horizontal="center" vertical="center" wrapText="1"/>
    </xf>
    <xf numFmtId="0" fontId="52" fillId="0" borderId="0" xfId="0" applyFont="1" applyAlignment="1">
      <alignment horizontal="center" vertical="center"/>
    </xf>
    <xf numFmtId="0" fontId="47" fillId="0" borderId="10" xfId="0" applyFont="1" applyBorder="1" applyAlignment="1">
      <alignment horizontal="center" vertical="center" wrapText="1"/>
    </xf>
    <xf numFmtId="0" fontId="47" fillId="0" borderId="11" xfId="0" applyFont="1" applyBorder="1" applyAlignment="1">
      <alignment horizontal="center" vertical="center" wrapText="1"/>
    </xf>
    <xf numFmtId="0" fontId="47" fillId="0" borderId="12" xfId="0" applyFont="1" applyBorder="1" applyAlignment="1">
      <alignment horizontal="center" vertical="center" wrapText="1"/>
    </xf>
    <xf numFmtId="0" fontId="52" fillId="0" borderId="13" xfId="0" applyFont="1" applyBorder="1" applyAlignment="1">
      <alignment horizontal="center" vertical="center"/>
    </xf>
    <xf numFmtId="0" fontId="4" fillId="0" borderId="14" xfId="0" applyFont="1" applyBorder="1" applyAlignment="1">
      <alignment vertical="center" wrapText="1"/>
    </xf>
    <xf numFmtId="0" fontId="3" fillId="0" borderId="14" xfId="0" applyFont="1" applyBorder="1" applyAlignment="1">
      <alignment horizontal="center" vertical="center" wrapText="1"/>
    </xf>
    <xf numFmtId="2" fontId="3" fillId="0" borderId="15" xfId="0" applyNumberFormat="1" applyFont="1" applyBorder="1" applyAlignment="1">
      <alignment horizontal="center" vertical="center" wrapText="1"/>
    </xf>
    <xf numFmtId="0" fontId="4" fillId="0" borderId="10" xfId="0" applyFont="1" applyBorder="1" applyAlignment="1">
      <alignment vertical="center" wrapText="1"/>
    </xf>
    <xf numFmtId="0" fontId="3" fillId="0" borderId="10" xfId="0" applyFont="1" applyBorder="1" applyAlignment="1">
      <alignment horizontal="center" vertical="center" wrapText="1"/>
    </xf>
    <xf numFmtId="2" fontId="3" fillId="0" borderId="10" xfId="0" applyNumberFormat="1" applyFont="1" applyBorder="1" applyAlignment="1">
      <alignment horizontal="center" vertical="center" wrapText="1"/>
    </xf>
    <xf numFmtId="0" fontId="4" fillId="0" borderId="15" xfId="0" applyFont="1" applyBorder="1" applyAlignment="1">
      <alignment vertical="center" wrapText="1"/>
    </xf>
    <xf numFmtId="0" fontId="3" fillId="0" borderId="15" xfId="0" applyFont="1" applyBorder="1" applyAlignment="1">
      <alignment horizontal="center" vertical="center" wrapText="1"/>
    </xf>
    <xf numFmtId="0" fontId="47" fillId="0" borderId="16" xfId="0" applyFont="1" applyBorder="1" applyAlignment="1">
      <alignment horizontal="center" vertical="center" wrapText="1"/>
    </xf>
    <xf numFmtId="0" fontId="4" fillId="0" borderId="16" xfId="0" applyFont="1" applyBorder="1" applyAlignment="1">
      <alignment vertical="center" wrapText="1"/>
    </xf>
    <xf numFmtId="0" fontId="3" fillId="0" borderId="16" xfId="0" applyFont="1" applyBorder="1" applyAlignment="1">
      <alignment horizontal="center" vertical="center" wrapText="1"/>
    </xf>
    <xf numFmtId="0" fontId="47" fillId="0" borderId="17" xfId="0" applyFont="1" applyBorder="1" applyAlignment="1">
      <alignment horizontal="center" vertical="center" wrapText="1"/>
    </xf>
    <xf numFmtId="0" fontId="51" fillId="0" borderId="17" xfId="0" applyFont="1" applyBorder="1" applyAlignment="1">
      <alignment vertical="center" wrapText="1"/>
    </xf>
    <xf numFmtId="180" fontId="47" fillId="0" borderId="17" xfId="0" applyNumberFormat="1" applyFont="1" applyBorder="1" applyAlignment="1">
      <alignment horizontal="center" vertical="center" wrapText="1"/>
    </xf>
    <xf numFmtId="1" fontId="47" fillId="0" borderId="17" xfId="0" applyNumberFormat="1" applyFont="1" applyBorder="1" applyAlignment="1">
      <alignment horizontal="center" vertical="center" wrapText="1"/>
    </xf>
    <xf numFmtId="0" fontId="50" fillId="0" borderId="18" xfId="0" applyFont="1" applyBorder="1" applyAlignment="1">
      <alignment horizontal="center" vertical="center" wrapText="1"/>
    </xf>
    <xf numFmtId="0" fontId="50" fillId="0" borderId="19" xfId="0" applyFont="1" applyBorder="1" applyAlignment="1">
      <alignment horizontal="center" vertical="center" wrapText="1"/>
    </xf>
    <xf numFmtId="0" fontId="50"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53" fillId="0" borderId="10" xfId="0" applyFont="1" applyBorder="1" applyAlignment="1">
      <alignment horizontal="left" vertical="center" wrapText="1"/>
    </xf>
    <xf numFmtId="0" fontId="47" fillId="0" borderId="22" xfId="0" applyFont="1" applyBorder="1" applyAlignment="1">
      <alignment horizontal="center" vertical="center" wrapText="1"/>
    </xf>
    <xf numFmtId="0" fontId="47" fillId="0" borderId="23" xfId="0" applyFont="1" applyBorder="1" applyAlignment="1">
      <alignment horizontal="center" vertical="center" wrapText="1"/>
    </xf>
    <xf numFmtId="0" fontId="50" fillId="0" borderId="0" xfId="0" applyFont="1" applyAlignment="1">
      <alignment vertical="center"/>
    </xf>
    <xf numFmtId="0" fontId="54" fillId="0" borderId="0" xfId="0" applyFont="1" applyAlignment="1">
      <alignment/>
    </xf>
    <xf numFmtId="0" fontId="47" fillId="0" borderId="24" xfId="0" applyFont="1" applyBorder="1" applyAlignment="1">
      <alignment horizontal="center" vertical="center" wrapText="1"/>
    </xf>
    <xf numFmtId="0" fontId="47" fillId="0" borderId="25" xfId="0" applyFont="1" applyBorder="1" applyAlignment="1">
      <alignment horizontal="center" vertical="center" wrapText="1"/>
    </xf>
    <xf numFmtId="0" fontId="47" fillId="0" borderId="26" xfId="0" applyFont="1" applyBorder="1" applyAlignment="1">
      <alignment horizontal="center" vertical="center" wrapText="1"/>
    </xf>
    <xf numFmtId="0" fontId="47" fillId="0" borderId="27" xfId="0" applyFont="1" applyBorder="1" applyAlignment="1">
      <alignment horizontal="center" vertical="center" wrapText="1"/>
    </xf>
    <xf numFmtId="0" fontId="47" fillId="0" borderId="28" xfId="0" applyFont="1" applyBorder="1" applyAlignment="1">
      <alignment horizontal="center" vertical="center" wrapText="1"/>
    </xf>
    <xf numFmtId="0" fontId="47" fillId="0" borderId="29" xfId="0" applyFont="1" applyBorder="1" applyAlignment="1">
      <alignment horizontal="center" vertical="center" wrapText="1"/>
    </xf>
    <xf numFmtId="180" fontId="47" fillId="0" borderId="28" xfId="0" applyNumberFormat="1" applyFont="1" applyBorder="1" applyAlignment="1">
      <alignment horizontal="center" vertical="center" wrapText="1"/>
    </xf>
    <xf numFmtId="180" fontId="47" fillId="0" borderId="24" xfId="0" applyNumberFormat="1" applyFont="1" applyBorder="1" applyAlignment="1">
      <alignment horizontal="center" vertical="center" wrapText="1"/>
    </xf>
    <xf numFmtId="2" fontId="47" fillId="0" borderId="24" xfId="0" applyNumberFormat="1" applyFont="1" applyBorder="1" applyAlignment="1">
      <alignment horizontal="center" vertical="center" wrapText="1"/>
    </xf>
    <xf numFmtId="0" fontId="47" fillId="0" borderId="30" xfId="0" applyFont="1" applyBorder="1" applyAlignment="1">
      <alignment horizontal="center" vertical="center" wrapText="1"/>
    </xf>
    <xf numFmtId="0" fontId="47" fillId="0" borderId="31" xfId="0" applyFont="1" applyBorder="1" applyAlignment="1">
      <alignment horizontal="center" vertical="center" wrapText="1"/>
    </xf>
    <xf numFmtId="0" fontId="47" fillId="0" borderId="32" xfId="0" applyFont="1" applyBorder="1" applyAlignment="1">
      <alignment horizontal="center" vertical="center" wrapText="1"/>
    </xf>
    <xf numFmtId="0" fontId="47" fillId="0" borderId="33" xfId="0" applyFont="1" applyBorder="1" applyAlignment="1">
      <alignment horizontal="center" vertical="center" wrapText="1"/>
    </xf>
    <xf numFmtId="0" fontId="47" fillId="0" borderId="34" xfId="0" applyFont="1" applyBorder="1" applyAlignment="1">
      <alignment horizontal="center" vertical="center" wrapText="1"/>
    </xf>
    <xf numFmtId="1" fontId="3" fillId="0" borderId="14" xfId="0" applyNumberFormat="1" applyFont="1" applyBorder="1" applyAlignment="1">
      <alignment horizontal="center" vertical="center" wrapText="1"/>
    </xf>
    <xf numFmtId="1" fontId="3" fillId="0" borderId="15" xfId="0" applyNumberFormat="1" applyFont="1" applyBorder="1" applyAlignment="1">
      <alignment horizontal="center" vertical="center" wrapText="1"/>
    </xf>
    <xf numFmtId="2" fontId="47" fillId="0" borderId="28" xfId="0" applyNumberFormat="1" applyFont="1" applyBorder="1" applyAlignment="1">
      <alignment horizontal="center" vertical="center" wrapText="1"/>
    </xf>
    <xf numFmtId="1" fontId="47" fillId="0" borderId="24" xfId="0" applyNumberFormat="1" applyFont="1" applyBorder="1" applyAlignment="1">
      <alignment horizontal="center" vertical="center" wrapText="1"/>
    </xf>
    <xf numFmtId="0" fontId="55" fillId="0" borderId="17" xfId="0" applyFont="1" applyBorder="1" applyAlignment="1">
      <alignment horizontal="center" vertical="center" wrapText="1"/>
    </xf>
    <xf numFmtId="0" fontId="55" fillId="0" borderId="10" xfId="0" applyFont="1" applyBorder="1" applyAlignment="1">
      <alignment horizontal="center" vertical="center" wrapText="1"/>
    </xf>
    <xf numFmtId="0" fontId="47" fillId="0" borderId="35" xfId="0" applyFont="1" applyBorder="1" applyAlignment="1">
      <alignment horizontal="center" vertical="center" wrapText="1"/>
    </xf>
    <xf numFmtId="0" fontId="47" fillId="0" borderId="36" xfId="0" applyFont="1" applyBorder="1" applyAlignment="1">
      <alignment horizontal="center" vertical="center" wrapText="1"/>
    </xf>
    <xf numFmtId="0" fontId="47" fillId="0" borderId="37" xfId="0" applyFont="1" applyBorder="1" applyAlignment="1">
      <alignment horizontal="center" vertical="center" wrapText="1"/>
    </xf>
    <xf numFmtId="0" fontId="47" fillId="0" borderId="29" xfId="0" applyFont="1" applyBorder="1" applyAlignment="1">
      <alignment horizontal="center" vertical="center" wrapText="1"/>
    </xf>
    <xf numFmtId="0" fontId="47" fillId="0" borderId="10" xfId="0" applyFont="1" applyBorder="1" applyAlignment="1">
      <alignment horizontal="center" vertical="center" wrapText="1"/>
    </xf>
    <xf numFmtId="0" fontId="47" fillId="0" borderId="24" xfId="0" applyFont="1" applyBorder="1" applyAlignment="1">
      <alignment horizontal="center" vertical="center" wrapText="1"/>
    </xf>
    <xf numFmtId="0" fontId="47" fillId="0" borderId="33" xfId="0" applyFont="1" applyBorder="1" applyAlignment="1">
      <alignment horizontal="center" vertical="center" wrapText="1"/>
    </xf>
    <xf numFmtId="0" fontId="47" fillId="0" borderId="38" xfId="0" applyFont="1" applyBorder="1" applyAlignment="1">
      <alignment horizontal="center" vertical="center" wrapText="1"/>
    </xf>
    <xf numFmtId="0" fontId="47" fillId="0" borderId="39" xfId="0" applyFont="1" applyBorder="1" applyAlignment="1">
      <alignment horizontal="center" vertical="center" wrapText="1"/>
    </xf>
    <xf numFmtId="0" fontId="49" fillId="0" borderId="0" xfId="0" applyFont="1" applyAlignment="1">
      <alignment horizontal="center" vertical="center" wrapText="1"/>
    </xf>
    <xf numFmtId="0" fontId="49" fillId="0" borderId="0" xfId="0" applyFont="1" applyAlignment="1">
      <alignment horizontal="center" vertical="center"/>
    </xf>
    <xf numFmtId="0" fontId="56" fillId="0" borderId="0" xfId="0" applyFont="1" applyAlignment="1">
      <alignment horizontal="center" vertical="center"/>
    </xf>
    <xf numFmtId="0" fontId="57" fillId="0" borderId="0" xfId="0" applyFont="1" applyAlignment="1">
      <alignment horizontal="center" vertical="center"/>
    </xf>
    <xf numFmtId="0" fontId="52" fillId="0" borderId="0" xfId="0" applyFont="1" applyAlignment="1">
      <alignment horizontal="center" vertical="center"/>
    </xf>
    <xf numFmtId="0" fontId="52" fillId="0" borderId="13" xfId="0" applyFont="1" applyBorder="1" applyAlignment="1">
      <alignment horizontal="left" vertical="center"/>
    </xf>
    <xf numFmtId="0" fontId="52" fillId="0" borderId="13" xfId="0" applyFont="1" applyBorder="1" applyAlignment="1">
      <alignment horizontal="center" vertical="center"/>
    </xf>
    <xf numFmtId="0" fontId="58" fillId="0" borderId="13" xfId="0" applyFont="1" applyBorder="1" applyAlignment="1">
      <alignment horizontal="center" vertical="center"/>
    </xf>
    <xf numFmtId="0" fontId="52" fillId="0" borderId="13" xfId="0" applyFont="1" applyBorder="1" applyAlignment="1">
      <alignment horizontal="center" vertical="center" wrapText="1"/>
    </xf>
    <xf numFmtId="0" fontId="59" fillId="0" borderId="0" xfId="0" applyFont="1" applyAlignment="1">
      <alignment horizontal="left" vertical="top" wrapText="1"/>
    </xf>
    <xf numFmtId="0" fontId="47" fillId="0" borderId="0" xfId="0" applyFont="1" applyBorder="1" applyAlignment="1">
      <alignment horizontal="center" vertical="center" wrapText="1"/>
    </xf>
    <xf numFmtId="0" fontId="47" fillId="0" borderId="0" xfId="0" applyFont="1" applyAlignment="1">
      <alignment vertical="center" wrapText="1"/>
    </xf>
    <xf numFmtId="0" fontId="50" fillId="0" borderId="11" xfId="0" applyFont="1" applyBorder="1" applyAlignment="1">
      <alignment horizontal="center" vertical="center" wrapText="1"/>
    </xf>
    <xf numFmtId="0" fontId="50" fillId="0" borderId="38" xfId="0" applyFont="1" applyBorder="1" applyAlignment="1">
      <alignment horizontal="center" vertical="center" wrapText="1"/>
    </xf>
    <xf numFmtId="0" fontId="50" fillId="0" borderId="12" xfId="0" applyFont="1" applyBorder="1" applyAlignment="1">
      <alignment horizontal="center" vertical="center" wrapText="1"/>
    </xf>
    <xf numFmtId="0" fontId="47" fillId="0" borderId="0" xfId="0" applyFont="1" applyAlignment="1">
      <alignment horizontal="center" vertical="center" wrapText="1"/>
    </xf>
    <xf numFmtId="0" fontId="47" fillId="0" borderId="40" xfId="0" applyFont="1" applyBorder="1" applyAlignment="1">
      <alignment horizontal="left" vertical="center" wrapText="1"/>
    </xf>
    <xf numFmtId="0" fontId="47" fillId="0" borderId="41" xfId="0" applyFont="1" applyBorder="1" applyAlignment="1">
      <alignment horizontal="left" vertical="center" wrapText="1"/>
    </xf>
    <xf numFmtId="0" fontId="47" fillId="0" borderId="42" xfId="0" applyFont="1" applyBorder="1" applyAlignment="1">
      <alignment horizontal="left" vertical="center" wrapText="1"/>
    </xf>
    <xf numFmtId="0" fontId="47" fillId="0" borderId="0" xfId="0" applyFont="1" applyAlignment="1">
      <alignment horizontal="left" vertical="center" wrapText="1"/>
    </xf>
    <xf numFmtId="0" fontId="47" fillId="0" borderId="43" xfId="0" applyFont="1" applyBorder="1" applyAlignment="1">
      <alignment horizontal="center" vertical="center" wrapText="1"/>
    </xf>
    <xf numFmtId="0" fontId="47" fillId="0" borderId="44" xfId="0" applyFont="1" applyBorder="1" applyAlignment="1">
      <alignment horizontal="center" vertical="center" wrapText="1"/>
    </xf>
    <xf numFmtId="0" fontId="55" fillId="0" borderId="44" xfId="0" applyFont="1" applyBorder="1" applyAlignment="1">
      <alignment horizontal="center" vertical="center" wrapText="1"/>
    </xf>
    <xf numFmtId="0" fontId="55" fillId="0" borderId="10" xfId="0" applyFont="1" applyBorder="1" applyAlignment="1">
      <alignment horizontal="center" vertical="center" wrapText="1"/>
    </xf>
    <xf numFmtId="0" fontId="47" fillId="0" borderId="45" xfId="0" applyFont="1" applyBorder="1" applyAlignment="1">
      <alignment horizontal="center" vertical="center" wrapText="1"/>
    </xf>
    <xf numFmtId="0" fontId="47" fillId="0" borderId="46" xfId="0" applyFont="1" applyBorder="1" applyAlignment="1">
      <alignment horizontal="center" vertical="center" wrapText="1"/>
    </xf>
    <xf numFmtId="0" fontId="47" fillId="0" borderId="47" xfId="0" applyFont="1" applyBorder="1" applyAlignment="1">
      <alignment horizontal="center" vertical="center" wrapText="1"/>
    </xf>
    <xf numFmtId="0" fontId="47" fillId="0" borderId="48" xfId="0" applyFont="1" applyBorder="1" applyAlignment="1">
      <alignment horizontal="center" vertical="center" wrapText="1"/>
    </xf>
    <xf numFmtId="0" fontId="55" fillId="0" borderId="33" xfId="0" applyFont="1" applyBorder="1" applyAlignment="1">
      <alignment horizontal="center" vertical="center" wrapText="1"/>
    </xf>
    <xf numFmtId="0" fontId="55" fillId="0" borderId="38" xfId="0" applyFont="1" applyBorder="1" applyAlignment="1">
      <alignment horizontal="center" vertical="center" wrapText="1"/>
    </xf>
    <xf numFmtId="0" fontId="55" fillId="0" borderId="39" xfId="0" applyFont="1" applyBorder="1" applyAlignment="1">
      <alignment horizontal="center" vertical="center" wrapText="1"/>
    </xf>
    <xf numFmtId="0" fontId="47" fillId="0" borderId="30" xfId="0" applyFont="1" applyBorder="1" applyAlignment="1">
      <alignment horizontal="center" vertical="center" wrapText="1"/>
    </xf>
    <xf numFmtId="0" fontId="47" fillId="0" borderId="31" xfId="0" applyFont="1" applyBorder="1" applyAlignment="1">
      <alignment horizontal="center" vertical="center" wrapText="1"/>
    </xf>
    <xf numFmtId="0" fontId="47" fillId="0" borderId="32" xfId="0" applyFont="1" applyBorder="1" applyAlignment="1">
      <alignment horizontal="center" vertical="center" wrapText="1"/>
    </xf>
    <xf numFmtId="0" fontId="47" fillId="0" borderId="34" xfId="0" applyFont="1" applyBorder="1" applyAlignment="1">
      <alignment horizontal="center" vertical="center" wrapText="1"/>
    </xf>
    <xf numFmtId="0" fontId="47" fillId="0" borderId="49" xfId="0" applyFont="1" applyBorder="1" applyAlignment="1">
      <alignment horizontal="center" vertical="center" wrapText="1"/>
    </xf>
    <xf numFmtId="0" fontId="47" fillId="0" borderId="50" xfId="0" applyFont="1" applyBorder="1" applyAlignment="1">
      <alignment horizontal="center" vertical="center" wrapText="1"/>
    </xf>
    <xf numFmtId="0" fontId="49" fillId="0" borderId="0" xfId="0" applyFont="1" applyBorder="1" applyAlignment="1">
      <alignment horizontal="center" vertical="top" wrapText="1"/>
    </xf>
    <xf numFmtId="0" fontId="60" fillId="0" borderId="51" xfId="0" applyFont="1" applyBorder="1" applyAlignment="1">
      <alignment horizontal="center"/>
    </xf>
    <xf numFmtId="0" fontId="50" fillId="0" borderId="0" xfId="0" applyFont="1" applyAlignment="1">
      <alignment horizontal="left" vertical="center" wrapText="1"/>
    </xf>
    <xf numFmtId="0" fontId="48" fillId="0" borderId="51" xfId="0" applyFont="1" applyBorder="1" applyAlignment="1">
      <alignment horizontal="center"/>
    </xf>
    <xf numFmtId="0" fontId="61" fillId="0" borderId="52" xfId="0" applyFont="1" applyBorder="1" applyAlignment="1">
      <alignment horizontal="left" vertical="center" wrapText="1"/>
    </xf>
    <xf numFmtId="0" fontId="61" fillId="0" borderId="13" xfId="0" applyFont="1" applyBorder="1" applyAlignment="1">
      <alignment horizontal="left" vertical="center" wrapText="1"/>
    </xf>
    <xf numFmtId="0" fontId="61" fillId="0" borderId="53" xfId="0" applyFont="1" applyBorder="1" applyAlignment="1">
      <alignment horizontal="left" vertical="center" wrapText="1"/>
    </xf>
    <xf numFmtId="0" fontId="61" fillId="0" borderId="0" xfId="0" applyFont="1" applyAlignment="1">
      <alignment horizontal="left" vertical="center" wrapText="1"/>
    </xf>
    <xf numFmtId="0" fontId="62" fillId="0" borderId="51" xfId="0" applyFont="1" applyBorder="1" applyAlignment="1">
      <alignment horizontal="center"/>
    </xf>
    <xf numFmtId="0" fontId="50" fillId="0" borderId="18" xfId="0" applyFont="1" applyBorder="1" applyAlignment="1">
      <alignment horizontal="center" vertical="center" wrapText="1"/>
    </xf>
    <xf numFmtId="0" fontId="50" fillId="0" borderId="19" xfId="0" applyFont="1" applyBorder="1" applyAlignment="1">
      <alignment horizontal="center" vertical="center" wrapText="1"/>
    </xf>
    <xf numFmtId="0" fontId="50" fillId="0" borderId="20"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01"/>
  <sheetViews>
    <sheetView tabSelected="1" zoomScalePageLayoutView="0" workbookViewId="0" topLeftCell="A78">
      <selection activeCell="A72" sqref="A72:M84"/>
    </sheetView>
  </sheetViews>
  <sheetFormatPr defaultColWidth="9.140625" defaultRowHeight="15"/>
  <cols>
    <col min="1" max="1" width="4.421875" style="4" customWidth="1"/>
    <col min="2" max="2" width="22.140625" style="4" customWidth="1"/>
    <col min="3" max="3" width="9.140625" style="4" customWidth="1"/>
    <col min="4" max="4" width="8.421875" style="4" customWidth="1"/>
    <col min="5" max="5" width="11.28125" style="4" customWidth="1"/>
    <col min="6" max="6" width="11.140625" style="4" customWidth="1"/>
    <col min="7" max="7" width="11.7109375" style="4" customWidth="1"/>
    <col min="8" max="8" width="11.8515625" style="4" customWidth="1"/>
    <col min="9" max="9" width="11.421875" style="4" customWidth="1"/>
    <col min="10" max="10" width="11.8515625" style="4" customWidth="1"/>
    <col min="11" max="11" width="11.7109375" style="4" customWidth="1"/>
    <col min="12" max="12" width="11.8515625" style="4" customWidth="1"/>
    <col min="13" max="13" width="12.28125" style="4" customWidth="1"/>
    <col min="14" max="16384" width="9.140625" style="4" customWidth="1"/>
  </cols>
  <sheetData>
    <row r="1" spans="10:13" ht="15.75" customHeight="1">
      <c r="J1" s="82" t="s">
        <v>33</v>
      </c>
      <c r="K1" s="82"/>
      <c r="L1" s="82"/>
      <c r="M1" s="82"/>
    </row>
    <row r="2" spans="10:13" ht="15.75">
      <c r="J2" s="82"/>
      <c r="K2" s="82"/>
      <c r="L2" s="82"/>
      <c r="M2" s="82"/>
    </row>
    <row r="3" spans="10:13" ht="15.75">
      <c r="J3" s="82"/>
      <c r="K3" s="82"/>
      <c r="L3" s="82"/>
      <c r="M3" s="82"/>
    </row>
    <row r="4" spans="10:13" ht="15.75">
      <c r="J4" s="82"/>
      <c r="K4" s="82"/>
      <c r="L4" s="82"/>
      <c r="M4" s="82"/>
    </row>
    <row r="5" spans="1:13" ht="18.75">
      <c r="A5" s="77" t="s">
        <v>8</v>
      </c>
      <c r="B5" s="77"/>
      <c r="C5" s="77"/>
      <c r="D5" s="77"/>
      <c r="E5" s="77"/>
      <c r="F5" s="77"/>
      <c r="G5" s="77"/>
      <c r="H5" s="77"/>
      <c r="I5" s="77"/>
      <c r="J5" s="77"/>
      <c r="K5" s="77"/>
      <c r="L5" s="77"/>
      <c r="M5" s="77"/>
    </row>
    <row r="6" spans="1:13" ht="18.75">
      <c r="A6" s="77" t="s">
        <v>54</v>
      </c>
      <c r="B6" s="77"/>
      <c r="C6" s="77"/>
      <c r="D6" s="77"/>
      <c r="E6" s="77"/>
      <c r="F6" s="77"/>
      <c r="G6" s="77"/>
      <c r="H6" s="77"/>
      <c r="I6" s="77"/>
      <c r="J6" s="77"/>
      <c r="K6" s="77"/>
      <c r="L6" s="77"/>
      <c r="M6" s="77"/>
    </row>
    <row r="7" spans="1:13" ht="18.75">
      <c r="A7" s="10"/>
      <c r="B7" s="10"/>
      <c r="C7" s="10"/>
      <c r="D7" s="10"/>
      <c r="E7" s="10"/>
      <c r="F7" s="10"/>
      <c r="G7" s="10"/>
      <c r="H7" s="10"/>
      <c r="I7" s="10"/>
      <c r="J7" s="10"/>
      <c r="K7" s="10"/>
      <c r="L7" s="10"/>
      <c r="M7" s="10"/>
    </row>
    <row r="8" spans="1:13" ht="38.25" customHeight="1" thickBot="1">
      <c r="A8" s="19" t="s">
        <v>55</v>
      </c>
      <c r="B8" s="78">
        <v>3110180</v>
      </c>
      <c r="C8" s="78"/>
      <c r="D8" s="78"/>
      <c r="E8" s="81" t="s">
        <v>86</v>
      </c>
      <c r="F8" s="81"/>
      <c r="G8" s="81"/>
      <c r="H8" s="81"/>
      <c r="I8" s="81"/>
      <c r="J8" s="81"/>
      <c r="K8" s="81"/>
      <c r="L8" s="79">
        <v>25372814</v>
      </c>
      <c r="M8" s="79"/>
    </row>
    <row r="9" spans="1:13" ht="15" customHeight="1">
      <c r="A9" s="75" t="s">
        <v>57</v>
      </c>
      <c r="B9" s="76"/>
      <c r="C9" s="76"/>
      <c r="D9" s="76"/>
      <c r="E9" s="74" t="s">
        <v>58</v>
      </c>
      <c r="F9" s="77"/>
      <c r="G9" s="77"/>
      <c r="H9" s="77"/>
      <c r="I9" s="77"/>
      <c r="J9" s="77"/>
      <c r="K9" s="77"/>
      <c r="L9" s="74" t="s">
        <v>59</v>
      </c>
      <c r="M9" s="74"/>
    </row>
    <row r="10" spans="1:13" ht="36.75" customHeight="1" thickBot="1">
      <c r="A10" s="19" t="s">
        <v>56</v>
      </c>
      <c r="B10" s="78">
        <v>3110180</v>
      </c>
      <c r="C10" s="78"/>
      <c r="D10" s="78"/>
      <c r="E10" s="81" t="s">
        <v>86</v>
      </c>
      <c r="F10" s="81"/>
      <c r="G10" s="81"/>
      <c r="H10" s="81"/>
      <c r="I10" s="81"/>
      <c r="J10" s="81"/>
      <c r="K10" s="81"/>
      <c r="L10" s="79">
        <v>25372814</v>
      </c>
      <c r="M10" s="79"/>
    </row>
    <row r="11" spans="1:13" ht="15" customHeight="1">
      <c r="A11" s="75" t="s">
        <v>57</v>
      </c>
      <c r="B11" s="76"/>
      <c r="C11" s="76"/>
      <c r="D11" s="76"/>
      <c r="E11" s="74" t="s">
        <v>60</v>
      </c>
      <c r="F11" s="77"/>
      <c r="G11" s="77"/>
      <c r="H11" s="77"/>
      <c r="I11" s="77"/>
      <c r="J11" s="77"/>
      <c r="K11" s="77"/>
      <c r="L11" s="74" t="s">
        <v>59</v>
      </c>
      <c r="M11" s="74"/>
    </row>
    <row r="12" spans="1:13" ht="19.5" customHeight="1" thickBot="1">
      <c r="A12" s="19" t="s">
        <v>64</v>
      </c>
      <c r="B12" s="78">
        <v>3110180</v>
      </c>
      <c r="C12" s="78"/>
      <c r="D12" s="79" t="s">
        <v>65</v>
      </c>
      <c r="E12" s="79"/>
      <c r="F12" s="79" t="s">
        <v>66</v>
      </c>
      <c r="G12" s="79"/>
      <c r="H12" s="80" t="s">
        <v>61</v>
      </c>
      <c r="I12" s="80"/>
      <c r="J12" s="80" t="s">
        <v>61</v>
      </c>
      <c r="K12" s="80"/>
      <c r="L12" s="79">
        <v>12213100000</v>
      </c>
      <c r="M12" s="79"/>
    </row>
    <row r="13" spans="1:13" ht="44.25" customHeight="1">
      <c r="A13" s="15"/>
      <c r="B13" s="73" t="s">
        <v>57</v>
      </c>
      <c r="C13" s="73"/>
      <c r="D13" s="73" t="s">
        <v>67</v>
      </c>
      <c r="E13" s="73"/>
      <c r="F13" s="73" t="s">
        <v>68</v>
      </c>
      <c r="G13" s="73"/>
      <c r="H13" s="73" t="s">
        <v>62</v>
      </c>
      <c r="I13" s="73"/>
      <c r="J13" s="73" t="s">
        <v>62</v>
      </c>
      <c r="K13" s="73"/>
      <c r="L13" s="74" t="s">
        <v>63</v>
      </c>
      <c r="M13" s="74"/>
    </row>
    <row r="14" spans="1:13" ht="19.5" customHeight="1">
      <c r="A14" s="84" t="s">
        <v>20</v>
      </c>
      <c r="B14" s="84"/>
      <c r="C14" s="84"/>
      <c r="D14" s="84"/>
      <c r="E14" s="84"/>
      <c r="F14" s="84"/>
      <c r="G14" s="84"/>
      <c r="H14" s="84"/>
      <c r="I14" s="84"/>
      <c r="J14" s="84"/>
      <c r="K14" s="84"/>
      <c r="L14" s="84"/>
      <c r="M14" s="84"/>
    </row>
    <row r="15" ht="23.25" customHeight="1">
      <c r="A15" s="1"/>
    </row>
    <row r="16" spans="1:13" ht="41.25" customHeight="1">
      <c r="A16" s="3" t="s">
        <v>16</v>
      </c>
      <c r="B16" s="68" t="s">
        <v>17</v>
      </c>
      <c r="C16" s="68"/>
      <c r="D16" s="68"/>
      <c r="E16" s="68"/>
      <c r="F16" s="68"/>
      <c r="G16" s="68"/>
      <c r="H16" s="68"/>
      <c r="I16" s="68"/>
      <c r="J16" s="68"/>
      <c r="K16" s="68"/>
      <c r="L16" s="68"/>
      <c r="M16" s="68"/>
    </row>
    <row r="17" spans="1:13" ht="33" customHeight="1">
      <c r="A17" s="3">
        <v>1</v>
      </c>
      <c r="B17" s="85" t="s">
        <v>37</v>
      </c>
      <c r="C17" s="86"/>
      <c r="D17" s="86"/>
      <c r="E17" s="86"/>
      <c r="F17" s="86"/>
      <c r="G17" s="86"/>
      <c r="H17" s="86"/>
      <c r="I17" s="86"/>
      <c r="J17" s="86"/>
      <c r="K17" s="86"/>
      <c r="L17" s="86"/>
      <c r="M17" s="87"/>
    </row>
    <row r="18" ht="16.5" customHeight="1">
      <c r="A18" s="1"/>
    </row>
    <row r="19" ht="15.75">
      <c r="A19" s="5" t="s">
        <v>46</v>
      </c>
    </row>
    <row r="20" ht="21" customHeight="1">
      <c r="A20" s="2"/>
    </row>
    <row r="21" ht="15.75">
      <c r="A21" s="5" t="s">
        <v>21</v>
      </c>
    </row>
    <row r="22" ht="12.75" customHeight="1">
      <c r="A22" s="1"/>
    </row>
    <row r="23" spans="1:13" ht="27" customHeight="1">
      <c r="A23" s="3" t="s">
        <v>16</v>
      </c>
      <c r="B23" s="68" t="s">
        <v>1</v>
      </c>
      <c r="C23" s="68"/>
      <c r="D23" s="68"/>
      <c r="E23" s="68"/>
      <c r="F23" s="68"/>
      <c r="G23" s="68"/>
      <c r="H23" s="68"/>
      <c r="I23" s="68"/>
      <c r="J23" s="68"/>
      <c r="K23" s="68"/>
      <c r="L23" s="68"/>
      <c r="M23" s="68"/>
    </row>
    <row r="24" spans="1:13" ht="27.75" customHeight="1">
      <c r="A24" s="3">
        <v>1</v>
      </c>
      <c r="B24" s="85" t="s">
        <v>38</v>
      </c>
      <c r="C24" s="86"/>
      <c r="D24" s="86"/>
      <c r="E24" s="86"/>
      <c r="F24" s="86"/>
      <c r="G24" s="86"/>
      <c r="H24" s="86"/>
      <c r="I24" s="86"/>
      <c r="J24" s="86"/>
      <c r="K24" s="86"/>
      <c r="L24" s="86"/>
      <c r="M24" s="87"/>
    </row>
    <row r="25" ht="15.75">
      <c r="A25" s="1"/>
    </row>
    <row r="26" ht="15.75">
      <c r="A26" s="5" t="s">
        <v>22</v>
      </c>
    </row>
    <row r="27" spans="1:2" ht="18" customHeight="1">
      <c r="A27" s="88" t="s">
        <v>18</v>
      </c>
      <c r="B27" s="88"/>
    </row>
    <row r="28" ht="10.5" customHeight="1" thickBot="1">
      <c r="A28" s="1"/>
    </row>
    <row r="29" spans="1:26" ht="30" customHeight="1">
      <c r="A29" s="97" t="s">
        <v>16</v>
      </c>
      <c r="B29" s="93" t="s">
        <v>23</v>
      </c>
      <c r="C29" s="94"/>
      <c r="D29" s="100"/>
      <c r="E29" s="98" t="s">
        <v>9</v>
      </c>
      <c r="F29" s="94"/>
      <c r="G29" s="99"/>
      <c r="H29" s="93" t="s">
        <v>24</v>
      </c>
      <c r="I29" s="94"/>
      <c r="J29" s="100"/>
      <c r="K29" s="98" t="s">
        <v>10</v>
      </c>
      <c r="L29" s="94"/>
      <c r="M29" s="100"/>
      <c r="R29" s="83"/>
      <c r="S29" s="83"/>
      <c r="T29" s="83"/>
      <c r="U29" s="83"/>
      <c r="V29" s="83"/>
      <c r="W29" s="83"/>
      <c r="X29" s="83"/>
      <c r="Y29" s="83"/>
      <c r="Z29" s="83"/>
    </row>
    <row r="30" spans="1:26" ht="33" customHeight="1">
      <c r="A30" s="70"/>
      <c r="B30" s="67"/>
      <c r="C30" s="68"/>
      <c r="D30" s="69"/>
      <c r="E30" s="18" t="s">
        <v>11</v>
      </c>
      <c r="F30" s="13" t="s">
        <v>12</v>
      </c>
      <c r="G30" s="17" t="s">
        <v>13</v>
      </c>
      <c r="H30" s="49" t="s">
        <v>11</v>
      </c>
      <c r="I30" s="13" t="s">
        <v>12</v>
      </c>
      <c r="J30" s="44" t="s">
        <v>13</v>
      </c>
      <c r="K30" s="18" t="s">
        <v>11</v>
      </c>
      <c r="L30" s="13" t="s">
        <v>12</v>
      </c>
      <c r="M30" s="44" t="s">
        <v>13</v>
      </c>
      <c r="R30" s="6"/>
      <c r="S30" s="6"/>
      <c r="T30" s="6"/>
      <c r="U30" s="6"/>
      <c r="V30" s="6"/>
      <c r="W30" s="6"/>
      <c r="X30" s="6"/>
      <c r="Y30" s="6"/>
      <c r="Z30" s="6"/>
    </row>
    <row r="31" spans="1:26" ht="15.75">
      <c r="A31" s="56">
        <v>1</v>
      </c>
      <c r="B31" s="67">
        <v>2</v>
      </c>
      <c r="C31" s="68"/>
      <c r="D31" s="69"/>
      <c r="E31" s="18">
        <v>3</v>
      </c>
      <c r="F31" s="16">
        <v>4</v>
      </c>
      <c r="G31" s="17">
        <v>5</v>
      </c>
      <c r="H31" s="49">
        <v>6</v>
      </c>
      <c r="I31" s="16">
        <v>7</v>
      </c>
      <c r="J31" s="44">
        <v>8</v>
      </c>
      <c r="K31" s="18">
        <v>9</v>
      </c>
      <c r="L31" s="16">
        <v>10</v>
      </c>
      <c r="M31" s="44">
        <v>11</v>
      </c>
      <c r="R31" s="6"/>
      <c r="S31" s="6"/>
      <c r="T31" s="6"/>
      <c r="U31" s="6"/>
      <c r="V31" s="6"/>
      <c r="W31" s="6"/>
      <c r="X31" s="6"/>
      <c r="Y31" s="6"/>
      <c r="Z31" s="6"/>
    </row>
    <row r="32" spans="1:26" ht="80.25" customHeight="1">
      <c r="A32" s="56">
        <v>1</v>
      </c>
      <c r="B32" s="101" t="s">
        <v>38</v>
      </c>
      <c r="C32" s="102"/>
      <c r="D32" s="103"/>
      <c r="E32" s="18">
        <v>825083</v>
      </c>
      <c r="F32" s="16">
        <v>268355.09</v>
      </c>
      <c r="G32" s="17">
        <f>SUM(E32:F32)</f>
        <v>1093438.09</v>
      </c>
      <c r="H32" s="49">
        <v>338747.76</v>
      </c>
      <c r="I32" s="16">
        <v>254444.9</v>
      </c>
      <c r="J32" s="44">
        <f>SUM(H32:I32)</f>
        <v>593192.66</v>
      </c>
      <c r="K32" s="18">
        <f>H32-E32</f>
        <v>-486335.24</v>
      </c>
      <c r="L32" s="16">
        <f>I32-F32</f>
        <v>-13910.190000000031</v>
      </c>
      <c r="M32" s="44">
        <f>SUM(K32:L32)</f>
        <v>-500245.43000000005</v>
      </c>
      <c r="R32" s="6"/>
      <c r="S32" s="6"/>
      <c r="T32" s="6"/>
      <c r="U32" s="6"/>
      <c r="V32" s="6"/>
      <c r="W32" s="6"/>
      <c r="X32" s="6"/>
      <c r="Y32" s="6"/>
      <c r="Z32" s="6"/>
    </row>
    <row r="33" spans="1:26" ht="35.25" customHeight="1" thickBot="1">
      <c r="A33" s="57"/>
      <c r="B33" s="104" t="s">
        <v>2</v>
      </c>
      <c r="C33" s="105"/>
      <c r="D33" s="106"/>
      <c r="E33" s="41">
        <f aca="true" t="shared" si="0" ref="E33:M33">SUM(E32)</f>
        <v>825083</v>
      </c>
      <c r="F33" s="54">
        <f t="shared" si="0"/>
        <v>268355.09</v>
      </c>
      <c r="G33" s="40">
        <f t="shared" si="0"/>
        <v>1093438.09</v>
      </c>
      <c r="H33" s="53">
        <f t="shared" si="0"/>
        <v>338747.76</v>
      </c>
      <c r="I33" s="54">
        <f t="shared" si="0"/>
        <v>254444.9</v>
      </c>
      <c r="J33" s="55">
        <f t="shared" si="0"/>
        <v>593192.66</v>
      </c>
      <c r="K33" s="41">
        <f t="shared" si="0"/>
        <v>-486335.24</v>
      </c>
      <c r="L33" s="54">
        <f t="shared" si="0"/>
        <v>-13910.190000000031</v>
      </c>
      <c r="M33" s="55">
        <f t="shared" si="0"/>
        <v>-500245.43000000005</v>
      </c>
      <c r="R33" s="6"/>
      <c r="S33" s="6"/>
      <c r="T33" s="6"/>
      <c r="U33" s="6"/>
      <c r="V33" s="6"/>
      <c r="W33" s="6"/>
      <c r="X33" s="6"/>
      <c r="Y33" s="6"/>
      <c r="Z33" s="6"/>
    </row>
    <row r="34" spans="1:13" ht="47.25" customHeight="1">
      <c r="A34" s="89" t="s">
        <v>25</v>
      </c>
      <c r="B34" s="90"/>
      <c r="C34" s="90"/>
      <c r="D34" s="90"/>
      <c r="E34" s="90"/>
      <c r="F34" s="90"/>
      <c r="G34" s="90"/>
      <c r="H34" s="90"/>
      <c r="I34" s="90"/>
      <c r="J34" s="90"/>
      <c r="K34" s="90"/>
      <c r="L34" s="90"/>
      <c r="M34" s="91"/>
    </row>
    <row r="35" spans="1:13" ht="83.25" customHeight="1" thickBot="1">
      <c r="A35" s="107" t="s">
        <v>93</v>
      </c>
      <c r="B35" s="108"/>
      <c r="C35" s="108"/>
      <c r="D35" s="108"/>
      <c r="E35" s="108"/>
      <c r="F35" s="108"/>
      <c r="G35" s="108"/>
      <c r="H35" s="108"/>
      <c r="I35" s="108"/>
      <c r="J35" s="108"/>
      <c r="K35" s="108"/>
      <c r="L35" s="108"/>
      <c r="M35" s="109"/>
    </row>
    <row r="36" ht="15.75" customHeight="1">
      <c r="A36" s="1"/>
    </row>
    <row r="37" spans="1:13" ht="33" customHeight="1">
      <c r="A37" s="92" t="s">
        <v>26</v>
      </c>
      <c r="B37" s="92"/>
      <c r="C37" s="92"/>
      <c r="D37" s="92"/>
      <c r="E37" s="92"/>
      <c r="F37" s="92"/>
      <c r="G37" s="92"/>
      <c r="H37" s="92"/>
      <c r="I37" s="92"/>
      <c r="J37" s="92"/>
      <c r="K37" s="92"/>
      <c r="L37" s="92"/>
      <c r="M37" s="92"/>
    </row>
    <row r="38" spans="1:2" ht="13.5" customHeight="1">
      <c r="A38" s="88" t="s">
        <v>18</v>
      </c>
      <c r="B38" s="88"/>
    </row>
    <row r="39" ht="7.5" customHeight="1">
      <c r="A39" s="1"/>
    </row>
    <row r="40" spans="1:13" ht="31.5" customHeight="1">
      <c r="A40" s="68" t="s">
        <v>0</v>
      </c>
      <c r="B40" s="68" t="s">
        <v>27</v>
      </c>
      <c r="C40" s="68"/>
      <c r="D40" s="68"/>
      <c r="E40" s="68" t="s">
        <v>9</v>
      </c>
      <c r="F40" s="68"/>
      <c r="G40" s="68"/>
      <c r="H40" s="68" t="s">
        <v>24</v>
      </c>
      <c r="I40" s="68"/>
      <c r="J40" s="68"/>
      <c r="K40" s="68" t="s">
        <v>10</v>
      </c>
      <c r="L40" s="68"/>
      <c r="M40" s="68"/>
    </row>
    <row r="41" spans="1:13" ht="33.75" customHeight="1">
      <c r="A41" s="68"/>
      <c r="B41" s="68"/>
      <c r="C41" s="68"/>
      <c r="D41" s="68"/>
      <c r="E41" s="3" t="s">
        <v>11</v>
      </c>
      <c r="F41" s="13" t="s">
        <v>12</v>
      </c>
      <c r="G41" s="3" t="s">
        <v>13</v>
      </c>
      <c r="H41" s="3" t="s">
        <v>11</v>
      </c>
      <c r="I41" s="13" t="s">
        <v>12</v>
      </c>
      <c r="J41" s="3" t="s">
        <v>13</v>
      </c>
      <c r="K41" s="3" t="s">
        <v>11</v>
      </c>
      <c r="L41" s="13" t="s">
        <v>12</v>
      </c>
      <c r="M41" s="3" t="s">
        <v>13</v>
      </c>
    </row>
    <row r="42" spans="1:13" ht="15.75">
      <c r="A42" s="3">
        <v>1</v>
      </c>
      <c r="B42" s="68">
        <v>2</v>
      </c>
      <c r="C42" s="68"/>
      <c r="D42" s="68"/>
      <c r="E42" s="3">
        <v>3</v>
      </c>
      <c r="F42" s="3">
        <v>4</v>
      </c>
      <c r="G42" s="3">
        <v>5</v>
      </c>
      <c r="H42" s="3">
        <v>6</v>
      </c>
      <c r="I42" s="3">
        <v>7</v>
      </c>
      <c r="J42" s="3">
        <v>8</v>
      </c>
      <c r="K42" s="3">
        <v>9</v>
      </c>
      <c r="L42" s="3">
        <v>10</v>
      </c>
      <c r="M42" s="3">
        <v>11</v>
      </c>
    </row>
    <row r="43" spans="1:13" ht="15.75">
      <c r="A43" s="3"/>
      <c r="B43" s="68"/>
      <c r="C43" s="68"/>
      <c r="D43" s="68"/>
      <c r="E43" s="3"/>
      <c r="F43" s="3"/>
      <c r="G43" s="3"/>
      <c r="H43" s="3"/>
      <c r="I43" s="3"/>
      <c r="J43" s="3"/>
      <c r="K43" s="3"/>
      <c r="L43" s="3"/>
      <c r="M43" s="3"/>
    </row>
    <row r="44" ht="24.75" customHeight="1">
      <c r="A44" s="1"/>
    </row>
    <row r="45" ht="15.75">
      <c r="A45" s="5" t="s">
        <v>28</v>
      </c>
    </row>
    <row r="46" ht="15" customHeight="1" thickBot="1">
      <c r="A46" s="1"/>
    </row>
    <row r="47" spans="1:13" ht="29.25" customHeight="1">
      <c r="A47" s="93" t="s">
        <v>0</v>
      </c>
      <c r="B47" s="94" t="s">
        <v>14</v>
      </c>
      <c r="C47" s="95" t="s">
        <v>3</v>
      </c>
      <c r="D47" s="95" t="s">
        <v>89</v>
      </c>
      <c r="E47" s="94" t="s">
        <v>9</v>
      </c>
      <c r="F47" s="94"/>
      <c r="G47" s="94"/>
      <c r="H47" s="94" t="s">
        <v>29</v>
      </c>
      <c r="I47" s="94"/>
      <c r="J47" s="94"/>
      <c r="K47" s="94" t="s">
        <v>10</v>
      </c>
      <c r="L47" s="94"/>
      <c r="M47" s="100"/>
    </row>
    <row r="48" spans="1:13" ht="51" customHeight="1">
      <c r="A48" s="67"/>
      <c r="B48" s="68"/>
      <c r="C48" s="96"/>
      <c r="D48" s="96"/>
      <c r="E48" s="16" t="s">
        <v>11</v>
      </c>
      <c r="F48" s="13" t="s">
        <v>12</v>
      </c>
      <c r="G48" s="16" t="s">
        <v>13</v>
      </c>
      <c r="H48" s="16" t="s">
        <v>11</v>
      </c>
      <c r="I48" s="13" t="s">
        <v>12</v>
      </c>
      <c r="J48" s="16" t="s">
        <v>13</v>
      </c>
      <c r="K48" s="16" t="s">
        <v>11</v>
      </c>
      <c r="L48" s="13" t="s">
        <v>12</v>
      </c>
      <c r="M48" s="44" t="s">
        <v>13</v>
      </c>
    </row>
    <row r="49" spans="1:13" ht="16.5" thickBot="1">
      <c r="A49" s="45">
        <v>1</v>
      </c>
      <c r="B49" s="28">
        <v>2</v>
      </c>
      <c r="C49" s="28">
        <v>3</v>
      </c>
      <c r="D49" s="28">
        <v>4</v>
      </c>
      <c r="E49" s="28">
        <v>5</v>
      </c>
      <c r="F49" s="28">
        <v>6</v>
      </c>
      <c r="G49" s="28">
        <v>7</v>
      </c>
      <c r="H49" s="28">
        <v>8</v>
      </c>
      <c r="I49" s="28">
        <v>9</v>
      </c>
      <c r="J49" s="28">
        <v>10</v>
      </c>
      <c r="K49" s="28">
        <v>11</v>
      </c>
      <c r="L49" s="28">
        <v>12</v>
      </c>
      <c r="M49" s="46">
        <v>13</v>
      </c>
    </row>
    <row r="50" spans="1:13" ht="16.5" thickBot="1">
      <c r="A50" s="35">
        <v>1</v>
      </c>
      <c r="B50" s="36" t="s">
        <v>4</v>
      </c>
      <c r="C50" s="36"/>
      <c r="D50" s="36"/>
      <c r="E50" s="36"/>
      <c r="F50" s="36"/>
      <c r="G50" s="36"/>
      <c r="H50" s="36"/>
      <c r="I50" s="36"/>
      <c r="J50" s="36"/>
      <c r="K50" s="36"/>
      <c r="L50" s="36"/>
      <c r="M50" s="37"/>
    </row>
    <row r="51" spans="1:13" ht="60">
      <c r="A51" s="47"/>
      <c r="B51" s="32" t="s">
        <v>92</v>
      </c>
      <c r="C51" s="31" t="s">
        <v>34</v>
      </c>
      <c r="D51" s="62" t="s">
        <v>90</v>
      </c>
      <c r="E51" s="31">
        <v>29029.13</v>
      </c>
      <c r="F51" s="31">
        <v>0</v>
      </c>
      <c r="G51" s="31">
        <f>SUM(E51:F51)</f>
        <v>29029.13</v>
      </c>
      <c r="H51" s="31">
        <v>28682.96</v>
      </c>
      <c r="I51" s="31">
        <v>0</v>
      </c>
      <c r="J51" s="31">
        <f>SUM(H51:I51)</f>
        <v>28682.96</v>
      </c>
      <c r="K51" s="31">
        <f>H51-E51</f>
        <v>-346.1700000000019</v>
      </c>
      <c r="L51" s="31">
        <f>I51-F51</f>
        <v>0</v>
      </c>
      <c r="M51" s="48">
        <f>SUM(K51:L51)</f>
        <v>-346.1700000000019</v>
      </c>
    </row>
    <row r="52" spans="1:13" ht="15.75" customHeight="1">
      <c r="A52" s="67" t="s">
        <v>30</v>
      </c>
      <c r="B52" s="68"/>
      <c r="C52" s="68"/>
      <c r="D52" s="68"/>
      <c r="E52" s="68"/>
      <c r="F52" s="68"/>
      <c r="G52" s="68"/>
      <c r="H52" s="68"/>
      <c r="I52" s="68"/>
      <c r="J52" s="68"/>
      <c r="K52" s="68"/>
      <c r="L52" s="68"/>
      <c r="M52" s="69"/>
    </row>
    <row r="53" spans="1:13" ht="36" customHeight="1">
      <c r="A53" s="70" t="s">
        <v>83</v>
      </c>
      <c r="B53" s="71"/>
      <c r="C53" s="71"/>
      <c r="D53" s="71"/>
      <c r="E53" s="71"/>
      <c r="F53" s="71"/>
      <c r="G53" s="71"/>
      <c r="H53" s="71"/>
      <c r="I53" s="71"/>
      <c r="J53" s="71"/>
      <c r="K53" s="71"/>
      <c r="L53" s="71"/>
      <c r="M53" s="72"/>
    </row>
    <row r="54" spans="1:13" ht="75">
      <c r="A54" s="49"/>
      <c r="B54" s="9" t="s">
        <v>39</v>
      </c>
      <c r="C54" s="16" t="s">
        <v>34</v>
      </c>
      <c r="D54" s="62" t="s">
        <v>90</v>
      </c>
      <c r="E54" s="16">
        <v>1816.84</v>
      </c>
      <c r="F54" s="16">
        <v>0</v>
      </c>
      <c r="G54" s="16">
        <f>SUM(E54:F54)</f>
        <v>1816.84</v>
      </c>
      <c r="H54" s="16">
        <v>1569.57</v>
      </c>
      <c r="I54" s="16">
        <v>0</v>
      </c>
      <c r="J54" s="16">
        <f>SUM(H54:I54)</f>
        <v>1569.57</v>
      </c>
      <c r="K54" s="16">
        <f>H54-E54</f>
        <v>-247.26999999999998</v>
      </c>
      <c r="L54" s="16">
        <f>I54-F54</f>
        <v>0</v>
      </c>
      <c r="M54" s="44">
        <f>SUM(K54:L54)</f>
        <v>-247.26999999999998</v>
      </c>
    </row>
    <row r="55" spans="1:13" ht="15.75" customHeight="1">
      <c r="A55" s="67" t="s">
        <v>30</v>
      </c>
      <c r="B55" s="68"/>
      <c r="C55" s="68"/>
      <c r="D55" s="68"/>
      <c r="E55" s="68"/>
      <c r="F55" s="68"/>
      <c r="G55" s="68"/>
      <c r="H55" s="68"/>
      <c r="I55" s="68"/>
      <c r="J55" s="68"/>
      <c r="K55" s="68"/>
      <c r="L55" s="68"/>
      <c r="M55" s="69"/>
    </row>
    <row r="56" spans="1:13" ht="15.75" customHeight="1">
      <c r="A56" s="70" t="s">
        <v>48</v>
      </c>
      <c r="B56" s="71"/>
      <c r="C56" s="71"/>
      <c r="D56" s="71"/>
      <c r="E56" s="71"/>
      <c r="F56" s="71"/>
      <c r="G56" s="71"/>
      <c r="H56" s="71"/>
      <c r="I56" s="71"/>
      <c r="J56" s="71"/>
      <c r="K56" s="71"/>
      <c r="L56" s="71"/>
      <c r="M56" s="72"/>
    </row>
    <row r="57" spans="1:13" ht="75">
      <c r="A57" s="49"/>
      <c r="B57" s="20" t="s">
        <v>69</v>
      </c>
      <c r="C57" s="21" t="s">
        <v>70</v>
      </c>
      <c r="D57" s="63" t="s">
        <v>91</v>
      </c>
      <c r="E57" s="58">
        <v>0</v>
      </c>
      <c r="F57" s="22">
        <v>50000</v>
      </c>
      <c r="G57" s="12">
        <f>E57+F57</f>
        <v>50000</v>
      </c>
      <c r="H57" s="16">
        <v>0</v>
      </c>
      <c r="I57" s="12">
        <v>43988</v>
      </c>
      <c r="J57" s="12">
        <f>SUM(H57:I57)</f>
        <v>43988</v>
      </c>
      <c r="K57" s="16">
        <f>H57-E57</f>
        <v>0</v>
      </c>
      <c r="L57" s="12">
        <f>I57-F57</f>
        <v>-6012</v>
      </c>
      <c r="M57" s="52">
        <f>SUM(K57:L57)</f>
        <v>-6012</v>
      </c>
    </row>
    <row r="58" spans="1:13" ht="15.75">
      <c r="A58" s="67" t="s">
        <v>30</v>
      </c>
      <c r="B58" s="68"/>
      <c r="C58" s="68"/>
      <c r="D58" s="68"/>
      <c r="E58" s="68"/>
      <c r="F58" s="68"/>
      <c r="G58" s="68"/>
      <c r="H58" s="68"/>
      <c r="I58" s="68"/>
      <c r="J58" s="68"/>
      <c r="K58" s="68"/>
      <c r="L58" s="68"/>
      <c r="M58" s="69"/>
    </row>
    <row r="59" spans="1:13" ht="15.75" customHeight="1">
      <c r="A59" s="64" t="s">
        <v>81</v>
      </c>
      <c r="B59" s="65"/>
      <c r="C59" s="65"/>
      <c r="D59" s="65"/>
      <c r="E59" s="65"/>
      <c r="F59" s="65"/>
      <c r="G59" s="65"/>
      <c r="H59" s="65"/>
      <c r="I59" s="65"/>
      <c r="J59" s="65"/>
      <c r="K59" s="65"/>
      <c r="L59" s="65"/>
      <c r="M59" s="66"/>
    </row>
    <row r="60" spans="1:13" ht="60">
      <c r="A60" s="49"/>
      <c r="B60" s="23" t="s">
        <v>71</v>
      </c>
      <c r="C60" s="24" t="s">
        <v>70</v>
      </c>
      <c r="D60" s="63" t="s">
        <v>90</v>
      </c>
      <c r="E60" s="25">
        <v>26915</v>
      </c>
      <c r="F60" s="25">
        <v>218355.09</v>
      </c>
      <c r="G60" s="12">
        <f>E60+F60</f>
        <v>245270.09</v>
      </c>
      <c r="H60" s="16">
        <v>26914.28</v>
      </c>
      <c r="I60" s="16">
        <v>210456.9</v>
      </c>
      <c r="J60" s="16">
        <f>SUM(H60:I60)</f>
        <v>237371.18</v>
      </c>
      <c r="K60" s="16">
        <f>H60-E60</f>
        <v>-0.7200000000011642</v>
      </c>
      <c r="L60" s="16">
        <f>I60-F60</f>
        <v>-7898.190000000002</v>
      </c>
      <c r="M60" s="44">
        <f>SUM(K60:L60)</f>
        <v>-7898.9100000000035</v>
      </c>
    </row>
    <row r="61" spans="1:13" ht="15.75">
      <c r="A61" s="67" t="s">
        <v>30</v>
      </c>
      <c r="B61" s="68"/>
      <c r="C61" s="68"/>
      <c r="D61" s="68"/>
      <c r="E61" s="68"/>
      <c r="F61" s="68"/>
      <c r="G61" s="68"/>
      <c r="H61" s="68"/>
      <c r="I61" s="68"/>
      <c r="J61" s="68"/>
      <c r="K61" s="68"/>
      <c r="L61" s="68"/>
      <c r="M61" s="69"/>
    </row>
    <row r="62" spans="1:13" ht="33" customHeight="1" thickBot="1">
      <c r="A62" s="64" t="s">
        <v>84</v>
      </c>
      <c r="B62" s="65"/>
      <c r="C62" s="65"/>
      <c r="D62" s="65"/>
      <c r="E62" s="65"/>
      <c r="F62" s="65"/>
      <c r="G62" s="65"/>
      <c r="H62" s="65"/>
      <c r="I62" s="65"/>
      <c r="J62" s="65"/>
      <c r="K62" s="65"/>
      <c r="L62" s="65"/>
      <c r="M62" s="66"/>
    </row>
    <row r="63" spans="1:13" ht="16.5" thickBot="1">
      <c r="A63" s="35">
        <v>2</v>
      </c>
      <c r="B63" s="36" t="s">
        <v>5</v>
      </c>
      <c r="C63" s="36"/>
      <c r="D63" s="36"/>
      <c r="E63" s="36"/>
      <c r="F63" s="36"/>
      <c r="G63" s="36"/>
      <c r="H63" s="36"/>
      <c r="I63" s="36"/>
      <c r="J63" s="36"/>
      <c r="K63" s="36"/>
      <c r="L63" s="36"/>
      <c r="M63" s="37"/>
    </row>
    <row r="64" spans="1:13" ht="90">
      <c r="A64" s="47"/>
      <c r="B64" s="32" t="s">
        <v>40</v>
      </c>
      <c r="C64" s="31" t="s">
        <v>35</v>
      </c>
      <c r="D64" s="62" t="s">
        <v>90</v>
      </c>
      <c r="E64" s="31">
        <v>11</v>
      </c>
      <c r="F64" s="31">
        <v>2</v>
      </c>
      <c r="G64" s="31">
        <f>SUM(E64:F64)</f>
        <v>13</v>
      </c>
      <c r="H64" s="31">
        <v>11</v>
      </c>
      <c r="I64" s="31">
        <v>2</v>
      </c>
      <c r="J64" s="31">
        <f>SUM(H64:I64)</f>
        <v>13</v>
      </c>
      <c r="K64" s="31">
        <f>H64-E64</f>
        <v>0</v>
      </c>
      <c r="L64" s="31">
        <f>I64-F64</f>
        <v>0</v>
      </c>
      <c r="M64" s="48">
        <f>SUM(K64:L64)</f>
        <v>0</v>
      </c>
    </row>
    <row r="65" spans="1:13" ht="90">
      <c r="A65" s="49"/>
      <c r="B65" s="9" t="s">
        <v>41</v>
      </c>
      <c r="C65" s="16" t="s">
        <v>45</v>
      </c>
      <c r="D65" s="62" t="s">
        <v>90</v>
      </c>
      <c r="E65" s="16">
        <v>249.6292</v>
      </c>
      <c r="F65" s="16">
        <v>0</v>
      </c>
      <c r="G65" s="16">
        <f>SUM(E65:F65)</f>
        <v>249.6292</v>
      </c>
      <c r="H65" s="16">
        <v>128.67</v>
      </c>
      <c r="I65" s="16">
        <v>0</v>
      </c>
      <c r="J65" s="16">
        <f>SUM(H65:I65)</f>
        <v>128.67</v>
      </c>
      <c r="K65" s="16">
        <f>H65-E65</f>
        <v>-120.95920000000001</v>
      </c>
      <c r="L65" s="16">
        <f>I65-F65</f>
        <v>0</v>
      </c>
      <c r="M65" s="44">
        <f>SUM(K65:L65)</f>
        <v>-120.95920000000001</v>
      </c>
    </row>
    <row r="66" spans="1:13" ht="15.75">
      <c r="A66" s="70" t="s">
        <v>30</v>
      </c>
      <c r="B66" s="71"/>
      <c r="C66" s="71"/>
      <c r="D66" s="71"/>
      <c r="E66" s="71"/>
      <c r="F66" s="71"/>
      <c r="G66" s="71"/>
      <c r="H66" s="71"/>
      <c r="I66" s="71"/>
      <c r="J66" s="71"/>
      <c r="K66" s="71"/>
      <c r="L66" s="71"/>
      <c r="M66" s="72"/>
    </row>
    <row r="67" spans="1:13" ht="31.5" customHeight="1">
      <c r="A67" s="70" t="s">
        <v>51</v>
      </c>
      <c r="B67" s="71"/>
      <c r="C67" s="71"/>
      <c r="D67" s="71"/>
      <c r="E67" s="71"/>
      <c r="F67" s="71"/>
      <c r="G67" s="71"/>
      <c r="H67" s="71"/>
      <c r="I67" s="71"/>
      <c r="J67" s="71"/>
      <c r="K67" s="71"/>
      <c r="L67" s="71"/>
      <c r="M67" s="72"/>
    </row>
    <row r="68" spans="1:13" ht="78" customHeight="1">
      <c r="A68" s="49"/>
      <c r="B68" s="26" t="s">
        <v>72</v>
      </c>
      <c r="C68" s="27" t="s">
        <v>35</v>
      </c>
      <c r="D68" s="62" t="s">
        <v>90</v>
      </c>
      <c r="E68" s="27">
        <v>0</v>
      </c>
      <c r="F68" s="27">
        <v>1</v>
      </c>
      <c r="G68" s="16">
        <f>E68+F68</f>
        <v>1</v>
      </c>
      <c r="H68" s="16">
        <v>0</v>
      </c>
      <c r="I68" s="16">
        <v>1</v>
      </c>
      <c r="J68" s="16">
        <f>SUM(H68:I68)</f>
        <v>1</v>
      </c>
      <c r="K68" s="16">
        <f>H68-E68</f>
        <v>0</v>
      </c>
      <c r="L68" s="16">
        <f>I68-F68</f>
        <v>0</v>
      </c>
      <c r="M68" s="44">
        <f>SUM(K68:L68)</f>
        <v>0</v>
      </c>
    </row>
    <row r="69" spans="1:13" ht="87.75" customHeight="1" thickBot="1">
      <c r="A69" s="45"/>
      <c r="B69" s="29" t="s">
        <v>73</v>
      </c>
      <c r="C69" s="30" t="s">
        <v>74</v>
      </c>
      <c r="D69" s="62" t="s">
        <v>90</v>
      </c>
      <c r="E69" s="21">
        <v>1</v>
      </c>
      <c r="F69" s="21">
        <v>2</v>
      </c>
      <c r="G69" s="28">
        <f>E69+F69</f>
        <v>3</v>
      </c>
      <c r="H69" s="28">
        <v>1</v>
      </c>
      <c r="I69" s="28">
        <v>2</v>
      </c>
      <c r="J69" s="28">
        <f>SUM(H69:I69)</f>
        <v>3</v>
      </c>
      <c r="K69" s="28">
        <f>H69-E69</f>
        <v>0</v>
      </c>
      <c r="L69" s="28">
        <f>I69-F69</f>
        <v>0</v>
      </c>
      <c r="M69" s="46">
        <f>SUM(K69:L69)</f>
        <v>0</v>
      </c>
    </row>
    <row r="70" spans="1:13" ht="15.75" customHeight="1" thickBot="1">
      <c r="A70" s="35">
        <v>3</v>
      </c>
      <c r="B70" s="36" t="s">
        <v>6</v>
      </c>
      <c r="C70" s="36"/>
      <c r="D70" s="36"/>
      <c r="E70" s="36"/>
      <c r="F70" s="36"/>
      <c r="G70" s="36"/>
      <c r="H70" s="36"/>
      <c r="I70" s="36"/>
      <c r="J70" s="36"/>
      <c r="K70" s="36"/>
      <c r="L70" s="36"/>
      <c r="M70" s="37"/>
    </row>
    <row r="71" spans="1:13" ht="90">
      <c r="A71" s="47"/>
      <c r="B71" s="32" t="s">
        <v>47</v>
      </c>
      <c r="C71" s="31" t="s">
        <v>42</v>
      </c>
      <c r="D71" s="63" t="s">
        <v>91</v>
      </c>
      <c r="E71" s="31">
        <v>28.423</v>
      </c>
      <c r="F71" s="31">
        <v>0</v>
      </c>
      <c r="G71" s="31">
        <f>SUM(E71:F71)</f>
        <v>28.423</v>
      </c>
      <c r="H71" s="33">
        <f>H32/H51</f>
        <v>11.810069811483892</v>
      </c>
      <c r="I71" s="31">
        <v>0</v>
      </c>
      <c r="J71" s="33">
        <f>SUM(H71:I71)</f>
        <v>11.810069811483892</v>
      </c>
      <c r="K71" s="33">
        <f>H71-E71</f>
        <v>-16.612930188516106</v>
      </c>
      <c r="L71" s="34">
        <f>I71-F71</f>
        <v>0</v>
      </c>
      <c r="M71" s="50">
        <f>SUM(K71:L71)</f>
        <v>-16.612930188516106</v>
      </c>
    </row>
    <row r="72" spans="1:13" ht="15.75">
      <c r="A72" s="67" t="s">
        <v>30</v>
      </c>
      <c r="B72" s="68"/>
      <c r="C72" s="68"/>
      <c r="D72" s="68"/>
      <c r="E72" s="68"/>
      <c r="F72" s="68"/>
      <c r="G72" s="68"/>
      <c r="H72" s="68"/>
      <c r="I72" s="68"/>
      <c r="J72" s="68"/>
      <c r="K72" s="68"/>
      <c r="L72" s="68"/>
      <c r="M72" s="69"/>
    </row>
    <row r="73" spans="1:13" ht="51" customHeight="1">
      <c r="A73" s="70" t="s">
        <v>85</v>
      </c>
      <c r="B73" s="71"/>
      <c r="C73" s="71"/>
      <c r="D73" s="71"/>
      <c r="E73" s="71"/>
      <c r="F73" s="71"/>
      <c r="G73" s="71"/>
      <c r="H73" s="71"/>
      <c r="I73" s="71"/>
      <c r="J73" s="71"/>
      <c r="K73" s="71"/>
      <c r="L73" s="71"/>
      <c r="M73" s="72"/>
    </row>
    <row r="74" spans="1:13" ht="51" customHeight="1">
      <c r="A74" s="49"/>
      <c r="B74" s="9" t="s">
        <v>43</v>
      </c>
      <c r="C74" s="16" t="s">
        <v>44</v>
      </c>
      <c r="D74" s="63" t="s">
        <v>91</v>
      </c>
      <c r="E74" s="16">
        <v>0.137</v>
      </c>
      <c r="F74" s="16">
        <v>0</v>
      </c>
      <c r="G74" s="16">
        <f>SUM(E74:F74)</f>
        <v>0.137</v>
      </c>
      <c r="H74" s="11">
        <f>H65/H54</f>
        <v>0.0819778665494371</v>
      </c>
      <c r="I74" s="16">
        <v>0</v>
      </c>
      <c r="J74" s="11">
        <f>SUM(H74:I74)</f>
        <v>0.0819778665494371</v>
      </c>
      <c r="K74" s="11">
        <f>H74-E74</f>
        <v>-0.05502213345056291</v>
      </c>
      <c r="L74" s="14">
        <f>I74-F74</f>
        <v>0</v>
      </c>
      <c r="M74" s="51">
        <f>SUM(K74:L74)</f>
        <v>-0.05502213345056291</v>
      </c>
    </row>
    <row r="75" spans="1:13" ht="21.75" customHeight="1">
      <c r="A75" s="67" t="s">
        <v>50</v>
      </c>
      <c r="B75" s="68"/>
      <c r="C75" s="68"/>
      <c r="D75" s="68"/>
      <c r="E75" s="68"/>
      <c r="F75" s="68"/>
      <c r="G75" s="68"/>
      <c r="H75" s="68"/>
      <c r="I75" s="68"/>
      <c r="J75" s="68"/>
      <c r="K75" s="68"/>
      <c r="L75" s="68"/>
      <c r="M75" s="69"/>
    </row>
    <row r="76" spans="1:13" ht="36" customHeight="1">
      <c r="A76" s="70" t="s">
        <v>51</v>
      </c>
      <c r="B76" s="71"/>
      <c r="C76" s="71"/>
      <c r="D76" s="71"/>
      <c r="E76" s="71"/>
      <c r="F76" s="71"/>
      <c r="G76" s="71"/>
      <c r="H76" s="71"/>
      <c r="I76" s="71"/>
      <c r="J76" s="71"/>
      <c r="K76" s="71"/>
      <c r="L76" s="71"/>
      <c r="M76" s="72"/>
    </row>
    <row r="77" spans="1:13" ht="91.5" customHeight="1">
      <c r="A77" s="49"/>
      <c r="B77" s="26" t="s">
        <v>75</v>
      </c>
      <c r="C77" s="27" t="s">
        <v>76</v>
      </c>
      <c r="D77" s="63" t="s">
        <v>91</v>
      </c>
      <c r="E77" s="59">
        <v>0</v>
      </c>
      <c r="F77" s="22">
        <v>50000</v>
      </c>
      <c r="G77" s="12">
        <f>E77+F77</f>
        <v>50000</v>
      </c>
      <c r="H77" s="16">
        <v>0</v>
      </c>
      <c r="I77" s="12">
        <v>43988</v>
      </c>
      <c r="J77" s="12">
        <f>H77+I77</f>
        <v>43988</v>
      </c>
      <c r="K77" s="34">
        <f>H77-E77</f>
        <v>0</v>
      </c>
      <c r="L77" s="12">
        <f>I77-F77</f>
        <v>-6012</v>
      </c>
      <c r="M77" s="60">
        <f>SUM(K77:L77)</f>
        <v>-6012</v>
      </c>
    </row>
    <row r="78" spans="1:13" ht="27.75" customHeight="1">
      <c r="A78" s="67" t="s">
        <v>50</v>
      </c>
      <c r="B78" s="68"/>
      <c r="C78" s="68"/>
      <c r="D78" s="68"/>
      <c r="E78" s="68"/>
      <c r="F78" s="68"/>
      <c r="G78" s="68"/>
      <c r="H78" s="68"/>
      <c r="I78" s="68"/>
      <c r="J78" s="68"/>
      <c r="K78" s="68"/>
      <c r="L78" s="68"/>
      <c r="M78" s="69"/>
    </row>
    <row r="79" spans="1:13" ht="25.5" customHeight="1">
      <c r="A79" s="64" t="s">
        <v>81</v>
      </c>
      <c r="B79" s="65"/>
      <c r="C79" s="65"/>
      <c r="D79" s="65"/>
      <c r="E79" s="65"/>
      <c r="F79" s="65"/>
      <c r="G79" s="65"/>
      <c r="H79" s="65"/>
      <c r="I79" s="65"/>
      <c r="J79" s="65"/>
      <c r="K79" s="65"/>
      <c r="L79" s="65"/>
      <c r="M79" s="66"/>
    </row>
    <row r="80" spans="1:13" ht="60">
      <c r="A80" s="49"/>
      <c r="B80" s="23" t="s">
        <v>77</v>
      </c>
      <c r="C80" s="24" t="s">
        <v>78</v>
      </c>
      <c r="D80" s="63" t="s">
        <v>91</v>
      </c>
      <c r="E80" s="25">
        <f>E60/E69</f>
        <v>26915</v>
      </c>
      <c r="F80" s="25">
        <f>F60/F69</f>
        <v>109177.545</v>
      </c>
      <c r="G80" s="25">
        <f>G60/G69</f>
        <v>81756.69666666667</v>
      </c>
      <c r="H80" s="25">
        <f>H60/H69</f>
        <v>26914.28</v>
      </c>
      <c r="I80" s="25">
        <f>I60/1</f>
        <v>210456.9</v>
      </c>
      <c r="J80" s="25">
        <f>J60/J69</f>
        <v>79123.72666666667</v>
      </c>
      <c r="K80" s="12">
        <f>H80-E80</f>
        <v>-0.7200000000011642</v>
      </c>
      <c r="L80" s="12">
        <f>I80-F80</f>
        <v>101279.355</v>
      </c>
      <c r="M80" s="52">
        <f>SUM(K80:L80)</f>
        <v>101278.635</v>
      </c>
    </row>
    <row r="81" spans="1:13" ht="15.75">
      <c r="A81" s="67" t="s">
        <v>50</v>
      </c>
      <c r="B81" s="68"/>
      <c r="C81" s="68"/>
      <c r="D81" s="68"/>
      <c r="E81" s="68"/>
      <c r="F81" s="68"/>
      <c r="G81" s="68"/>
      <c r="H81" s="68"/>
      <c r="I81" s="68"/>
      <c r="J81" s="68"/>
      <c r="K81" s="68"/>
      <c r="L81" s="68"/>
      <c r="M81" s="69"/>
    </row>
    <row r="82" spans="1:13" ht="42.75" customHeight="1">
      <c r="A82" s="64" t="s">
        <v>84</v>
      </c>
      <c r="B82" s="65"/>
      <c r="C82" s="65"/>
      <c r="D82" s="65"/>
      <c r="E82" s="65"/>
      <c r="F82" s="65"/>
      <c r="G82" s="65"/>
      <c r="H82" s="65"/>
      <c r="I82" s="65"/>
      <c r="J82" s="65"/>
      <c r="K82" s="65"/>
      <c r="L82" s="65"/>
      <c r="M82" s="66"/>
    </row>
    <row r="83" spans="1:13" ht="15.75">
      <c r="A83" s="49">
        <v>4</v>
      </c>
      <c r="B83" s="16" t="s">
        <v>7</v>
      </c>
      <c r="C83" s="16"/>
      <c r="D83" s="16"/>
      <c r="E83" s="16"/>
      <c r="F83" s="16"/>
      <c r="G83" s="16"/>
      <c r="H83" s="16"/>
      <c r="I83" s="16"/>
      <c r="J83" s="16"/>
      <c r="K83" s="16"/>
      <c r="L83" s="16"/>
      <c r="M83" s="44"/>
    </row>
    <row r="84" spans="1:13" ht="105">
      <c r="A84" s="49"/>
      <c r="B84" s="9" t="s">
        <v>82</v>
      </c>
      <c r="C84" s="16" t="s">
        <v>36</v>
      </c>
      <c r="D84" s="63" t="s">
        <v>91</v>
      </c>
      <c r="E84" s="16">
        <v>6.26</v>
      </c>
      <c r="F84" s="16">
        <v>0</v>
      </c>
      <c r="G84" s="16">
        <f>SUM(E84:F84)</f>
        <v>6.26</v>
      </c>
      <c r="H84" s="12">
        <f>H54/H51*100</f>
        <v>5.472133977804243</v>
      </c>
      <c r="I84" s="16">
        <v>0</v>
      </c>
      <c r="J84" s="12">
        <f>SUM(H84:I84)</f>
        <v>5.472133977804243</v>
      </c>
      <c r="K84" s="12">
        <f>H84-E84</f>
        <v>-0.7878660221957565</v>
      </c>
      <c r="L84" s="14">
        <v>0</v>
      </c>
      <c r="M84" s="52">
        <f>SUM(K84:L84)</f>
        <v>-0.7878660221957565</v>
      </c>
    </row>
    <row r="85" spans="1:13" ht="15.75">
      <c r="A85" s="67" t="s">
        <v>30</v>
      </c>
      <c r="B85" s="68"/>
      <c r="C85" s="68"/>
      <c r="D85" s="68"/>
      <c r="E85" s="68"/>
      <c r="F85" s="68"/>
      <c r="G85" s="68"/>
      <c r="H85" s="68"/>
      <c r="I85" s="68"/>
      <c r="J85" s="68"/>
      <c r="K85" s="68"/>
      <c r="L85" s="68"/>
      <c r="M85" s="69"/>
    </row>
    <row r="86" spans="1:13" ht="24.75" customHeight="1">
      <c r="A86" s="70" t="s">
        <v>48</v>
      </c>
      <c r="B86" s="71"/>
      <c r="C86" s="71"/>
      <c r="D86" s="71"/>
      <c r="E86" s="71"/>
      <c r="F86" s="71"/>
      <c r="G86" s="71"/>
      <c r="H86" s="71"/>
      <c r="I86" s="71"/>
      <c r="J86" s="71"/>
      <c r="K86" s="71"/>
      <c r="L86" s="71"/>
      <c r="M86" s="72"/>
    </row>
    <row r="87" spans="1:13" ht="105">
      <c r="A87" s="49"/>
      <c r="B87" s="20" t="s">
        <v>79</v>
      </c>
      <c r="C87" s="38" t="s">
        <v>36</v>
      </c>
      <c r="D87" s="62" t="s">
        <v>90</v>
      </c>
      <c r="E87" s="27">
        <v>0</v>
      </c>
      <c r="F87" s="27">
        <v>100</v>
      </c>
      <c r="G87" s="14">
        <f>E87+F87</f>
        <v>100</v>
      </c>
      <c r="H87" s="14">
        <v>0</v>
      </c>
      <c r="I87" s="16">
        <v>100</v>
      </c>
      <c r="J87" s="14">
        <f>SUM(H87:I87)</f>
        <v>100</v>
      </c>
      <c r="K87" s="14">
        <f aca="true" t="shared" si="1" ref="K87:M88">H87-E87</f>
        <v>0</v>
      </c>
      <c r="L87" s="14">
        <f t="shared" si="1"/>
        <v>0</v>
      </c>
      <c r="M87" s="61">
        <f t="shared" si="1"/>
        <v>0</v>
      </c>
    </row>
    <row r="88" spans="1:13" ht="103.5" customHeight="1">
      <c r="A88" s="49"/>
      <c r="B88" s="39" t="s">
        <v>80</v>
      </c>
      <c r="C88" s="38" t="s">
        <v>36</v>
      </c>
      <c r="D88" s="63" t="s">
        <v>91</v>
      </c>
      <c r="E88" s="27">
        <v>100</v>
      </c>
      <c r="F88" s="27">
        <v>100</v>
      </c>
      <c r="G88" s="14">
        <v>100</v>
      </c>
      <c r="H88" s="12">
        <f>H60/E60*100</f>
        <v>99.99732491175924</v>
      </c>
      <c r="I88" s="12">
        <f>I60/F60*100</f>
        <v>96.38286883992491</v>
      </c>
      <c r="J88" s="12">
        <f>J60/G60*100</f>
        <v>96.77950540157588</v>
      </c>
      <c r="K88" s="12">
        <f t="shared" si="1"/>
        <v>-0.002675088240764012</v>
      </c>
      <c r="L88" s="12">
        <f t="shared" si="1"/>
        <v>-3.6171311600750897</v>
      </c>
      <c r="M88" s="52">
        <f t="shared" si="1"/>
        <v>-3.220494598424125</v>
      </c>
    </row>
    <row r="89" spans="1:13" ht="34.5" customHeight="1">
      <c r="A89" s="70" t="s">
        <v>49</v>
      </c>
      <c r="B89" s="71"/>
      <c r="C89" s="71"/>
      <c r="D89" s="71"/>
      <c r="E89" s="71"/>
      <c r="F89" s="71"/>
      <c r="G89" s="71"/>
      <c r="H89" s="71"/>
      <c r="I89" s="71"/>
      <c r="J89" s="71"/>
      <c r="K89" s="71"/>
      <c r="L89" s="71"/>
      <c r="M89" s="72"/>
    </row>
    <row r="90" spans="1:13" ht="58.5" customHeight="1" thickBot="1">
      <c r="A90" s="64" t="s">
        <v>84</v>
      </c>
      <c r="B90" s="65"/>
      <c r="C90" s="65"/>
      <c r="D90" s="65"/>
      <c r="E90" s="65"/>
      <c r="F90" s="65"/>
      <c r="G90" s="65"/>
      <c r="H90" s="65"/>
      <c r="I90" s="65"/>
      <c r="J90" s="65"/>
      <c r="K90" s="65"/>
      <c r="L90" s="65"/>
      <c r="M90" s="66"/>
    </row>
    <row r="91" spans="1:13" ht="38.25" customHeight="1" thickBot="1">
      <c r="A91" s="119" t="s">
        <v>15</v>
      </c>
      <c r="B91" s="120"/>
      <c r="C91" s="120"/>
      <c r="D91" s="120"/>
      <c r="E91" s="120"/>
      <c r="F91" s="120"/>
      <c r="G91" s="120"/>
      <c r="H91" s="120"/>
      <c r="I91" s="120"/>
      <c r="J91" s="120"/>
      <c r="K91" s="120"/>
      <c r="L91" s="120"/>
      <c r="M91" s="121"/>
    </row>
    <row r="92" spans="1:13" ht="171.75" customHeight="1" thickBot="1">
      <c r="A92" s="114" t="s">
        <v>94</v>
      </c>
      <c r="B92" s="115"/>
      <c r="C92" s="115"/>
      <c r="D92" s="115"/>
      <c r="E92" s="115"/>
      <c r="F92" s="115"/>
      <c r="G92" s="115"/>
      <c r="H92" s="115"/>
      <c r="I92" s="115"/>
      <c r="J92" s="115"/>
      <c r="K92" s="115"/>
      <c r="L92" s="115"/>
      <c r="M92" s="116"/>
    </row>
    <row r="93" ht="14.25" customHeight="1">
      <c r="A93" s="1"/>
    </row>
    <row r="94" spans="1:6" ht="19.5" customHeight="1">
      <c r="A94" s="42" t="s">
        <v>31</v>
      </c>
      <c r="B94" s="42"/>
      <c r="C94" s="42"/>
      <c r="D94" s="42"/>
      <c r="E94" s="43"/>
      <c r="F94" s="43"/>
    </row>
    <row r="95" spans="1:13" ht="299.25" customHeight="1">
      <c r="A95" s="117" t="s">
        <v>95</v>
      </c>
      <c r="B95" s="117"/>
      <c r="C95" s="117"/>
      <c r="D95" s="117"/>
      <c r="E95" s="117"/>
      <c r="F95" s="117"/>
      <c r="G95" s="117"/>
      <c r="H95" s="117"/>
      <c r="I95" s="117"/>
      <c r="J95" s="117"/>
      <c r="K95" s="117"/>
      <c r="L95" s="117"/>
      <c r="M95" s="117"/>
    </row>
    <row r="96" spans="1:4" ht="19.5" customHeight="1">
      <c r="A96" s="7" t="s">
        <v>32</v>
      </c>
      <c r="B96" s="7"/>
      <c r="C96" s="7"/>
      <c r="D96" s="7"/>
    </row>
    <row r="97" spans="1:5" ht="7.5" customHeight="1">
      <c r="A97" s="112" t="s">
        <v>87</v>
      </c>
      <c r="B97" s="112"/>
      <c r="C97" s="112"/>
      <c r="D97" s="112"/>
      <c r="E97" s="112"/>
    </row>
    <row r="98" spans="1:13" ht="57" customHeight="1">
      <c r="A98" s="112"/>
      <c r="B98" s="112"/>
      <c r="C98" s="112"/>
      <c r="D98" s="112"/>
      <c r="E98" s="112"/>
      <c r="G98" s="113"/>
      <c r="H98" s="113"/>
      <c r="J98" s="111" t="s">
        <v>88</v>
      </c>
      <c r="K98" s="111"/>
      <c r="L98" s="111"/>
      <c r="M98" s="111"/>
    </row>
    <row r="99" spans="1:13" ht="15.75" customHeight="1">
      <c r="A99" s="8"/>
      <c r="B99" s="8"/>
      <c r="C99" s="8"/>
      <c r="D99" s="8"/>
      <c r="E99" s="8"/>
      <c r="J99" s="110" t="s">
        <v>19</v>
      </c>
      <c r="K99" s="110"/>
      <c r="L99" s="110"/>
      <c r="M99" s="110"/>
    </row>
    <row r="100" spans="1:13" ht="43.5" customHeight="1">
      <c r="A100" s="112" t="s">
        <v>52</v>
      </c>
      <c r="B100" s="112"/>
      <c r="C100" s="112"/>
      <c r="D100" s="112"/>
      <c r="E100" s="112"/>
      <c r="G100" s="113"/>
      <c r="H100" s="113"/>
      <c r="J100" s="118" t="s">
        <v>53</v>
      </c>
      <c r="K100" s="118"/>
      <c r="L100" s="118"/>
      <c r="M100" s="118"/>
    </row>
    <row r="101" spans="1:13" ht="15.75" customHeight="1">
      <c r="A101" s="112"/>
      <c r="B101" s="112"/>
      <c r="C101" s="112"/>
      <c r="D101" s="112"/>
      <c r="E101" s="112"/>
      <c r="J101" s="110" t="s">
        <v>19</v>
      </c>
      <c r="K101" s="110"/>
      <c r="L101" s="110"/>
      <c r="M101" s="110"/>
    </row>
  </sheetData>
  <sheetProtection/>
  <mergeCells count="93">
    <mergeCell ref="A61:M61"/>
    <mergeCell ref="A73:M73"/>
    <mergeCell ref="A82:M82"/>
    <mergeCell ref="J100:M100"/>
    <mergeCell ref="A81:M81"/>
    <mergeCell ref="A91:M91"/>
    <mergeCell ref="A72:M72"/>
    <mergeCell ref="A76:M76"/>
    <mergeCell ref="A78:M78"/>
    <mergeCell ref="J101:M101"/>
    <mergeCell ref="B42:D42"/>
    <mergeCell ref="B43:D43"/>
    <mergeCell ref="A97:E98"/>
    <mergeCell ref="A100:E101"/>
    <mergeCell ref="G98:H98"/>
    <mergeCell ref="G100:H100"/>
    <mergeCell ref="A92:M92"/>
    <mergeCell ref="A95:M95"/>
    <mergeCell ref="K47:M47"/>
    <mergeCell ref="A27:B27"/>
    <mergeCell ref="K40:M40"/>
    <mergeCell ref="A35:M35"/>
    <mergeCell ref="J99:M99"/>
    <mergeCell ref="J98:M98"/>
    <mergeCell ref="A89:M89"/>
    <mergeCell ref="A58:M58"/>
    <mergeCell ref="A59:M59"/>
    <mergeCell ref="A62:M62"/>
    <mergeCell ref="A75:M75"/>
    <mergeCell ref="B40:D41"/>
    <mergeCell ref="A29:A30"/>
    <mergeCell ref="E29:G29"/>
    <mergeCell ref="H29:J29"/>
    <mergeCell ref="K29:M29"/>
    <mergeCell ref="B29:D30"/>
    <mergeCell ref="B31:D31"/>
    <mergeCell ref="B32:D32"/>
    <mergeCell ref="B33:D33"/>
    <mergeCell ref="A47:A48"/>
    <mergeCell ref="B47:B48"/>
    <mergeCell ref="C47:C48"/>
    <mergeCell ref="D47:D48"/>
    <mergeCell ref="E47:G47"/>
    <mergeCell ref="H47:J47"/>
    <mergeCell ref="L8:M8"/>
    <mergeCell ref="A40:A41"/>
    <mergeCell ref="E40:G40"/>
    <mergeCell ref="H40:J40"/>
    <mergeCell ref="X29:Z29"/>
    <mergeCell ref="A38:B38"/>
    <mergeCell ref="B23:M23"/>
    <mergeCell ref="B24:M24"/>
    <mergeCell ref="A34:M34"/>
    <mergeCell ref="A37:M37"/>
    <mergeCell ref="J1:M4"/>
    <mergeCell ref="R29:T29"/>
    <mergeCell ref="U29:W29"/>
    <mergeCell ref="A14:M14"/>
    <mergeCell ref="B16:M16"/>
    <mergeCell ref="B17:M17"/>
    <mergeCell ref="A5:M5"/>
    <mergeCell ref="A6:M6"/>
    <mergeCell ref="B8:D8"/>
    <mergeCell ref="E8:K8"/>
    <mergeCell ref="F12:G12"/>
    <mergeCell ref="H12:K12"/>
    <mergeCell ref="L12:M12"/>
    <mergeCell ref="A9:D9"/>
    <mergeCell ref="E9:K9"/>
    <mergeCell ref="L9:M9"/>
    <mergeCell ref="B10:D10"/>
    <mergeCell ref="E10:K10"/>
    <mergeCell ref="L10:M10"/>
    <mergeCell ref="B13:C13"/>
    <mergeCell ref="D13:E13"/>
    <mergeCell ref="F13:G13"/>
    <mergeCell ref="H13:K13"/>
    <mergeCell ref="L13:M13"/>
    <mergeCell ref="A11:D11"/>
    <mergeCell ref="E11:K11"/>
    <mergeCell ref="L11:M11"/>
    <mergeCell ref="B12:C12"/>
    <mergeCell ref="D12:E12"/>
    <mergeCell ref="A79:M79"/>
    <mergeCell ref="A85:M85"/>
    <mergeCell ref="A86:M86"/>
    <mergeCell ref="A90:M90"/>
    <mergeCell ref="A52:M52"/>
    <mergeCell ref="A53:M53"/>
    <mergeCell ref="A55:M55"/>
    <mergeCell ref="A56:M56"/>
    <mergeCell ref="A66:M66"/>
    <mergeCell ref="A67:M67"/>
  </mergeCells>
  <printOptions/>
  <pageMargins left="0.15748031496062992" right="0.15748031496062992" top="0.7874015748031497" bottom="0.31496062992125984" header="0.31496062992125984" footer="0.31496062992125984"/>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Пользователь Windows</cp:lastModifiedBy>
  <cp:lastPrinted>2021-01-21T12:29:28Z</cp:lastPrinted>
  <dcterms:created xsi:type="dcterms:W3CDTF">2018-12-28T08:43:53Z</dcterms:created>
  <dcterms:modified xsi:type="dcterms:W3CDTF">2021-01-21T13:32:59Z</dcterms:modified>
  <cp:category/>
  <cp:version/>
  <cp:contentType/>
  <cp:contentStatus/>
</cp:coreProperties>
</file>