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нергоносії 2020\2020\характеристика обєкта бюд.сфери\"/>
    </mc:Choice>
  </mc:AlternateContent>
  <bookViews>
    <workbookView xWindow="0" yWindow="0" windowWidth="23970" windowHeight="2760" firstSheet="2" activeTab="19"/>
  </bookViews>
  <sheets>
    <sheet name="1" sheetId="1" r:id="rId1"/>
    <sheet name="НВК Гармонія" sheetId="2" r:id="rId2"/>
    <sheet name="колег." sheetId="3" r:id="rId3"/>
    <sheet name="4" sheetId="4" r:id="rId4"/>
    <sheet name="5" sheetId="5" r:id="rId5"/>
    <sheet name="6" sheetId="6" r:id="rId6"/>
    <sheet name="7" sheetId="7" r:id="rId7"/>
    <sheet name="8" sheetId="8" r:id="rId8"/>
    <sheet name="гімн.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НВК Борівське" sheetId="19" r:id="rId19"/>
    <sheet name="20" sheetId="20" r:id="rId20"/>
  </sheets>
  <definedNames>
    <definedName name="_xlnm.Print_Area" localSheetId="0">'1'!$A$1:$H$41</definedName>
    <definedName name="_xlnm.Print_Area" localSheetId="9">'10'!$A$1:$H$41</definedName>
    <definedName name="_xlnm.Print_Area" localSheetId="10">'11'!$A$1:$H$41</definedName>
    <definedName name="_xlnm.Print_Area" localSheetId="11">'12'!$A$1:$H$41</definedName>
    <definedName name="_xlnm.Print_Area" localSheetId="12">'13'!$A$1:$H$41</definedName>
    <definedName name="_xlnm.Print_Area" localSheetId="13">'14'!$A$1:$H$41</definedName>
    <definedName name="_xlnm.Print_Area" localSheetId="14">'15'!$A$1:$H$41</definedName>
    <definedName name="_xlnm.Print_Area" localSheetId="15">'16'!$A$1:$H$41</definedName>
    <definedName name="_xlnm.Print_Area" localSheetId="16">'17'!$A$1:$H$41</definedName>
    <definedName name="_xlnm.Print_Area" localSheetId="17">'18'!$A$1:$H$41</definedName>
    <definedName name="_xlnm.Print_Area" localSheetId="19">'20'!$A$1:$H$41</definedName>
    <definedName name="_xlnm.Print_Area" localSheetId="3">'4'!$A$1:$H$41</definedName>
    <definedName name="_xlnm.Print_Area" localSheetId="4">'5'!$A$1:$H$41</definedName>
    <definedName name="_xlnm.Print_Area" localSheetId="5">'6'!$A$1:$H$41</definedName>
    <definedName name="_xlnm.Print_Area" localSheetId="6">'7'!$A$1:$H$41</definedName>
    <definedName name="_xlnm.Print_Area" localSheetId="7">'8'!$A$1:$H$41</definedName>
    <definedName name="_xlnm.Print_Area" localSheetId="8">гімн.!$A$1:$H$41</definedName>
    <definedName name="_xlnm.Print_Area" localSheetId="2">колег.!$A$1:$H$41</definedName>
    <definedName name="_xlnm.Print_Area" localSheetId="18">'НВК Борівське'!$A$1:$H$41</definedName>
    <definedName name="_xlnm.Print_Area" localSheetId="1">'НВК Гармонія'!$A$1:$H$41</definedName>
  </definedNames>
  <calcPr calcId="152511"/>
</workbook>
</file>

<file path=xl/calcChain.xml><?xml version="1.0" encoding="utf-8"?>
<calcChain xmlns="http://schemas.openxmlformats.org/spreadsheetml/2006/main">
  <c r="H32" i="2" l="1"/>
  <c r="H32" i="19"/>
  <c r="H32" i="20"/>
  <c r="H32" i="16"/>
  <c r="H32" i="14"/>
  <c r="H32" i="4"/>
  <c r="H32" i="18"/>
  <c r="H32" i="17"/>
  <c r="H32" i="9"/>
  <c r="H32" i="8"/>
  <c r="H32" i="1"/>
  <c r="H32" i="3"/>
  <c r="H32" i="5"/>
  <c r="H32" i="10"/>
  <c r="H32" i="11"/>
  <c r="H32" i="13"/>
  <c r="H32" i="12"/>
  <c r="H32" i="15"/>
  <c r="H32" i="6"/>
  <c r="D32" i="20"/>
  <c r="D32" i="16"/>
  <c r="D32" i="14"/>
  <c r="D32" i="4"/>
  <c r="D32" i="18"/>
  <c r="D32" i="17"/>
  <c r="D33" i="9"/>
  <c r="D32" i="9"/>
  <c r="D32" i="8"/>
  <c r="D32" i="15"/>
  <c r="D32" i="13"/>
  <c r="D32" i="12"/>
  <c r="D32" i="11"/>
  <c r="D32" i="10"/>
  <c r="D32" i="6"/>
  <c r="D32" i="5"/>
  <c r="D32" i="3"/>
  <c r="D32" i="2"/>
  <c r="D32" i="1"/>
  <c r="G32" i="19"/>
  <c r="G32" i="2"/>
  <c r="G32" i="20"/>
  <c r="G32" i="16"/>
  <c r="G32" i="14"/>
  <c r="G32" i="4"/>
  <c r="G32" i="18"/>
  <c r="G32" i="17"/>
  <c r="G32" i="9"/>
  <c r="G32" i="8"/>
  <c r="G32" i="15"/>
  <c r="G32" i="13"/>
  <c r="G32" i="12"/>
  <c r="G32" i="11"/>
  <c r="G32" i="10"/>
  <c r="G32" i="6"/>
  <c r="G32" i="5"/>
  <c r="G32" i="3"/>
  <c r="G32" i="1"/>
  <c r="F32" i="19"/>
  <c r="F33" i="2"/>
  <c r="F32" i="20"/>
  <c r="F32" i="16"/>
  <c r="F32" i="14"/>
  <c r="F32" i="4"/>
  <c r="F32" i="18"/>
  <c r="F32" i="17"/>
  <c r="F32" i="9"/>
  <c r="F32" i="8"/>
  <c r="E32" i="15"/>
  <c r="F32" i="15"/>
  <c r="F32" i="13"/>
  <c r="F32" i="12"/>
  <c r="F32" i="11"/>
  <c r="F32" i="10"/>
  <c r="F32" i="6"/>
  <c r="F32" i="5"/>
  <c r="F32" i="3"/>
  <c r="F32" i="2"/>
  <c r="F32" i="1"/>
  <c r="E32" i="20"/>
  <c r="E32" i="16"/>
  <c r="E32" i="14"/>
  <c r="E32" i="4"/>
  <c r="E32" i="18"/>
  <c r="E32" i="17"/>
  <c r="E32" i="8"/>
  <c r="E32" i="13"/>
  <c r="E32" i="12"/>
  <c r="E32" i="11"/>
  <c r="E32" i="10"/>
  <c r="E32" i="9"/>
  <c r="E32" i="6"/>
  <c r="E32" i="5"/>
  <c r="E32" i="3"/>
  <c r="E32" i="2"/>
  <c r="E32" i="1"/>
</calcChain>
</file>

<file path=xl/sharedStrings.xml><?xml version="1.0" encoding="utf-8"?>
<sst xmlns="http://schemas.openxmlformats.org/spreadsheetml/2006/main" count="2259" uniqueCount="121">
  <si>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</si>
  <si>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</si>
  <si>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</si>
  <si>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</si>
  <si>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</si>
  <si>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</si>
  <si>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</si>
  <si>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Назва об`єкта</t>
  </si>
  <si>
    <t>Адреса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</si>
  <si>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</si>
  <si>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</si>
  <si>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</si>
  <si>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</si>
  <si>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</si>
  <si>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</si>
  <si>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</si>
  <si>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</si>
  <si>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</si>
  <si>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</si>
  <si>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</si>
  <si>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</si>
  <si>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</si>
  <si>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</si>
  <si>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</si>
  <si>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</si>
  <si>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</si>
  <si>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</si>
  <si>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</si>
  <si>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</si>
  <si>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</si>
  <si>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</si>
  <si>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</si>
  <si>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</si>
  <si>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</si>
  <si>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</si>
  <si>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</si>
  <si>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</si>
  <si>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</si>
  <si>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</si>
  <si>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</si>
  <si>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</si>
  <si>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</si>
  <si>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</si>
  <si>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</si>
  <si>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</si>
  <si>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</si>
  <si>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</si>
  <si>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</si>
  <si>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</si>
  <si>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</si>
  <si>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</si>
  <si>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</si>
  <si>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</si>
  <si>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</si>
  <si>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</si>
  <si>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</si>
  <si>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</si>
  <si>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</si>
  <si>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</si>
  <si>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</si>
  <si>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</si>
  <si>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</si>
  <si>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</si>
  <si>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</si>
  <si>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</si>
  <si>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</si>
  <si>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</si>
  <si>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</si>
  <si>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</si>
  <si>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</si>
  <si>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</si>
  <si>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</si>
  <si>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Відділ освіти Сєвєродонецької міської ради</t>
  </si>
  <si>
    <t>Середня загальноосвітня школа І-ІІІ ступенів № 1 міста Сєвєродонецька Луганської області</t>
  </si>
  <si>
    <t>пр.Хіміків,7</t>
  </si>
  <si>
    <t>Комунальна організація (установа, заклад) навчально-виховний комплекс "Гармонія" (загальноосвітній навчальний заклад І-ІІ ступенів - дошкільний навчальний заклад (дитячий садок)) м. Сєвєродонецька Луганської області</t>
  </si>
  <si>
    <t>вул.Юності, 1</t>
  </si>
  <si>
    <t> Сєвєродонецький навчально-виховний комплекс ”Спеціалізована школа-колегіум Національного університету ”Києво-Могилянська академія” Сєвєродонецької міської ради Луганської області</t>
  </si>
  <si>
    <t>вул.Гоголя,37</t>
  </si>
  <si>
    <t xml:space="preserve">Середня загальноосвітня школа І-ІІІ ступенів № 4 м. Сєвєродонецька Луганської області </t>
  </si>
  <si>
    <t>вул.Гагаріна, 90</t>
  </si>
  <si>
    <t>Середня загальноосвітня школа І-ІІІ ступенів № 5 міста Сєвєродонецька Луганської області</t>
  </si>
  <si>
    <t>пр.Хіміків, 18</t>
  </si>
  <si>
    <t>Середня загальноосвітня школа І-ІІІ ступенів № 6 м. Сєвєродонецька Луганської області</t>
  </si>
  <si>
    <t>вул.Маяковського, 9</t>
  </si>
  <si>
    <t>Середня загальноосвітня школа І-ІІ ступенів № 7 міста Сєвєродонецька Луганської області</t>
  </si>
  <si>
    <t>с.Сиротине, вул.Шкільна, 32</t>
  </si>
  <si>
    <t>Середня загальноосвітня школа І-ІІІ ступенів № 8 м. Сєвєродонецька Луганської області</t>
  </si>
  <si>
    <t>Середня загальноосвітня школа І-ІІІ ступенів № 10 м. Сєвєродонецька Луганської області</t>
  </si>
  <si>
    <t>Середня загальноосвітня школа І-ІІІ ступенів № 20 м. Сєвєродонецька Луганської області</t>
  </si>
  <si>
    <t>Спеціалізована середня школа №17  І-ІІІ ступенів з поглибленим вивченням іноземних мов  м. Сєвєродонецька Луганської області</t>
  </si>
  <si>
    <t>Середня загальноосвітня школа І-ІІІ ступенів № 16 м. Сєвєродонецька Луганської області</t>
  </si>
  <si>
    <t>Середня загальноосвітня школа І-ІІІ ступенів № 15 м. Сєвєродонецька Луганської області</t>
  </si>
  <si>
    <t>Середня загальноосвітня школа І-ІІІ ступенів № 14 м. Сєвєродонецька Луганської області</t>
  </si>
  <si>
    <t>Середня загальноосвітня школа І-ІІІ ступенів № 13 м. Сєвєродонецька Луганської області</t>
  </si>
  <si>
    <t>Середня загальноосвітня школа І-ІІІ ступенів № 12 м. Сєвєродонецька Луганської області</t>
  </si>
  <si>
    <t>вул.Вілєсова, 10</t>
  </si>
  <si>
    <t>Сєвєродонецька гуманітарно-естетична гімназія Сєвєродонецької міської ради Луганської області</t>
  </si>
  <si>
    <t>вул.Науки,5а</t>
  </si>
  <si>
    <t>бульвар Дружби Народів, 47</t>
  </si>
  <si>
    <t>Середня загальноосвітня школа І-ІІІ ступенів № 11 м. Сєвєродонецька Луганської області</t>
  </si>
  <si>
    <t>пр.Гвардійський, 25</t>
  </si>
  <si>
    <t>пр.Гвардійський, 9</t>
  </si>
  <si>
    <t>вул.Маяковського, 19</t>
  </si>
  <si>
    <t>вул.Гагаріна, 111</t>
  </si>
  <si>
    <t>вул.Федоренка, 39</t>
  </si>
  <si>
    <t>вул.Гагаріна, 97</t>
  </si>
  <si>
    <t>вул.Курчатова, 34</t>
  </si>
  <si>
    <t>Середня загальноосвітня школа І-ІІІ ступенів № 18 м. Сєвєродонецька Луганської області</t>
  </si>
  <si>
    <t>вул. Курчатова, 27-б</t>
  </si>
  <si>
    <t>Борівський навчально-виховний комплекс (загальноосвітній навчальний заклад І-ІІІ ступенів - дошкільний навчальний заклад (ясла-садок)) Сєвєродонецької міської ради Луганської області</t>
  </si>
  <si>
    <t>с.Борівське, вул.Шкільна, 35</t>
  </si>
  <si>
    <t>вул.Гагаріна, 113</t>
  </si>
  <si>
    <t>1966 рік</t>
  </si>
  <si>
    <t xml:space="preserve">1937 (ІІ поверховий), добудова в 1943-1944р.,  1962 (ІІI поверховий) </t>
  </si>
  <si>
    <t>14215м.куб (ІІІ поверховий), 2981м.куб (ІІ поверховий)</t>
  </si>
  <si>
    <t>2416,17кв.м. (ІІІ поверховий), 557,16 кв.м. (ІІ поверховий)</t>
  </si>
  <si>
    <t>3240,8/579,6</t>
  </si>
  <si>
    <t>15043,0/2376,35</t>
  </si>
  <si>
    <t>1955/ 1992 (мастерскі)</t>
  </si>
  <si>
    <t>55 +департамент+відділ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</si>
</sst>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3" fillId="0" borderId="4" xfId="0" applyNumberFormat="1" applyFont="1" applyBorder="1" applyAlignment="1">
      <alignment wrapText="1"/>
    </xf>
    <xf numFmtId="0" fontId="0" fillId="0" borderId="4" xfId="0" applyBorder="1" applyAlignment="1">
      <alignment wrapText="1"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 horizontal="right" wrapText="1"/>
    </xf>
    <xf numFmtId="0" fontId="0" fillId="2" borderId="0" xfId="0" applyFill="1" applyAlignment="1">
      <alignment wrapText="1"/>
    </xf>
    <xf numFmtId="1" fontId="0" fillId="0" borderId="4" xfId="0" applyNumberForma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3" borderId="0" xfId="0" applyFill="1"/>
    <xf numFmtId="0" fontId="0" fillId="0" borderId="4" xfId="0" applyBorder="1" applyAlignment="1">
      <alignment horizontal="center"/>
    </xf>
    <xf numFmtId="0" fontId="0" fillId="0" borderId="6" xfId="0" applyBorder="1"/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wrapText="1"/>
    </xf>
    <xf numFmtId="0" fontId="2" fillId="0" borderId="6" xfId="0" applyFont="1" applyBorder="1"/>
    <xf numFmtId="0" fontId="0" fillId="0" borderId="7" xfId="0" applyBorder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3" customHeight="1" x14ac:dyDescent="0.25">
      <c r="A5" s="7">
        <v>2</v>
      </c>
      <c r="B5" s="21" t="s">
        <v>7</v>
      </c>
      <c r="C5" s="26" t="s">
        <v>73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74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 t="s">
        <v>119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36" t="s">
        <v>118</v>
      </c>
      <c r="E8" s="36"/>
      <c r="F8" s="36"/>
      <c r="G8" s="36"/>
      <c r="H8" s="36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 t="s">
        <v>117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49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280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D33+D34</f>
        <v>532.96224700000005</v>
      </c>
      <c r="E32" s="23">
        <f>E34+E33</f>
        <v>462.75093300000003</v>
      </c>
      <c r="F32" s="23">
        <f>F34+F33</f>
        <v>436.91183699999999</v>
      </c>
      <c r="G32" s="8">
        <f>G34+G33</f>
        <v>366.783951</v>
      </c>
      <c r="H32" s="8">
        <f>H33+H34</f>
        <v>408.79441700000001</v>
      </c>
      <c r="I32" s="8">
        <v>401.87337889999998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530.61995100000001</v>
      </c>
      <c r="E33" s="23">
        <v>456.92486200000002</v>
      </c>
      <c r="F33" s="23">
        <v>431.13527499999998</v>
      </c>
      <c r="G33" s="8">
        <v>361.620046</v>
      </c>
      <c r="H33" s="8">
        <v>403.03132900000003</v>
      </c>
      <c r="I33" s="8">
        <v>396.27268199999997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2.3422960000000002</v>
      </c>
      <c r="E34" s="23">
        <v>5.8260709999999998</v>
      </c>
      <c r="F34" s="23">
        <v>5.7765620000000002</v>
      </c>
      <c r="G34" s="8">
        <v>5.1639049999999997</v>
      </c>
      <c r="H34" s="8">
        <v>5.7630879999999998</v>
      </c>
      <c r="I34" s="8">
        <v>5.6006969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20454</v>
      </c>
      <c r="E36" s="23">
        <v>20160</v>
      </c>
      <c r="F36" s="23">
        <v>22150</v>
      </c>
      <c r="G36" s="8">
        <v>22822</v>
      </c>
      <c r="H36" s="8">
        <v>22070</v>
      </c>
      <c r="I36" s="8">
        <v>28655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985</v>
      </c>
      <c r="E37" s="23">
        <v>997</v>
      </c>
      <c r="F37" s="23">
        <v>876</v>
      </c>
      <c r="G37" s="8">
        <v>800</v>
      </c>
      <c r="H37" s="8">
        <v>795</v>
      </c>
      <c r="I37" s="8">
        <v>785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7:I27"/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2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.75" customHeight="1" x14ac:dyDescent="0.25">
      <c r="A5" s="7">
        <v>2</v>
      </c>
      <c r="B5" s="21" t="s">
        <v>7</v>
      </c>
      <c r="C5" s="26" t="s">
        <v>88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99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1954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15841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3233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67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605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44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365.15607599999998</v>
      </c>
      <c r="E32" s="23">
        <f>E34+E33</f>
        <v>355.39855599999999</v>
      </c>
      <c r="F32" s="23">
        <f>F34+F33</f>
        <v>409.57683600000001</v>
      </c>
      <c r="G32" s="8">
        <f>G34+G33</f>
        <v>314.60329999999999</v>
      </c>
      <c r="H32" s="8">
        <f>H34+H33</f>
        <v>289.000923</v>
      </c>
      <c r="I32" s="8">
        <v>322.44974000000002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362.30489999999998</v>
      </c>
      <c r="E33" s="23">
        <v>348.01240100000001</v>
      </c>
      <c r="F33" s="23">
        <v>402.190271</v>
      </c>
      <c r="G33" s="8">
        <v>307.76076599999999</v>
      </c>
      <c r="H33" s="8">
        <v>283.25962900000002</v>
      </c>
      <c r="I33" s="8">
        <v>316.53083900000001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2.8511760000000002</v>
      </c>
      <c r="E34" s="23">
        <v>7.3861549999999996</v>
      </c>
      <c r="F34" s="23">
        <v>7.386565</v>
      </c>
      <c r="G34" s="8">
        <v>6.8425339999999997</v>
      </c>
      <c r="H34" s="8">
        <v>5.7412939999999999</v>
      </c>
      <c r="I34" s="8">
        <v>5.9151350000000003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29399</v>
      </c>
      <c r="E36" s="23">
        <v>29558</v>
      </c>
      <c r="F36" s="23">
        <v>28511</v>
      </c>
      <c r="G36" s="8">
        <v>33885</v>
      </c>
      <c r="H36" s="8">
        <v>30564</v>
      </c>
      <c r="I36" s="8">
        <v>42631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308</v>
      </c>
      <c r="E37" s="23">
        <v>402</v>
      </c>
      <c r="F37" s="23">
        <v>448</v>
      </c>
      <c r="G37" s="8">
        <v>1370</v>
      </c>
      <c r="H37" s="8">
        <v>1055</v>
      </c>
      <c r="I37" s="8">
        <v>1035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2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" customHeight="1" x14ac:dyDescent="0.25">
      <c r="A5" s="7">
        <v>2</v>
      </c>
      <c r="B5" s="21" t="s">
        <v>7</v>
      </c>
      <c r="C5" s="26" t="s">
        <v>100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101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1964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17317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3415.9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61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>
        <v>457</v>
      </c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/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4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432.98805600000003</v>
      </c>
      <c r="E32" s="23">
        <f>E34+E33</f>
        <v>347.87118500000003</v>
      </c>
      <c r="F32" s="23">
        <f>F34+F33</f>
        <v>429.940697</v>
      </c>
      <c r="G32" s="8">
        <f>G34+G33</f>
        <v>602.76474300000007</v>
      </c>
      <c r="H32" s="8">
        <f>H34+H33</f>
        <v>366.90275300000002</v>
      </c>
      <c r="I32" s="8">
        <v>380.51896499999998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430.432793</v>
      </c>
      <c r="E33" s="23">
        <v>341.690471</v>
      </c>
      <c r="F33" s="23">
        <v>422.80404099999998</v>
      </c>
      <c r="G33" s="8">
        <v>594.77600800000005</v>
      </c>
      <c r="H33" s="8">
        <v>358.718684</v>
      </c>
      <c r="I33" s="8">
        <v>372.03694899999999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2.5552630000000001</v>
      </c>
      <c r="E34" s="23">
        <v>6.180714</v>
      </c>
      <c r="F34" s="23">
        <v>7.1366560000000003</v>
      </c>
      <c r="G34" s="8">
        <v>7.9887350000000001</v>
      </c>
      <c r="H34" s="8">
        <v>8.1840689999999991</v>
      </c>
      <c r="I34" s="8">
        <v>8.4820159999999998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24545</v>
      </c>
      <c r="E36" s="23">
        <v>18512</v>
      </c>
      <c r="F36" s="23">
        <v>17986</v>
      </c>
      <c r="G36" s="8">
        <v>20233</v>
      </c>
      <c r="H36" s="8">
        <v>20172</v>
      </c>
      <c r="I36" s="8">
        <v>29714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1157</v>
      </c>
      <c r="E37" s="23">
        <v>968</v>
      </c>
      <c r="F37" s="23">
        <v>815</v>
      </c>
      <c r="G37" s="8">
        <v>731</v>
      </c>
      <c r="H37" s="8">
        <v>706</v>
      </c>
      <c r="I37" s="8">
        <v>899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28:H2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" customHeight="1" x14ac:dyDescent="0.25">
      <c r="A5" s="7">
        <v>2</v>
      </c>
      <c r="B5" s="21" t="s">
        <v>7</v>
      </c>
      <c r="C5" s="26" t="s">
        <v>95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102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1965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19667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4361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66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621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509.36397300000004</v>
      </c>
      <c r="E32" s="23">
        <f>E34+E33</f>
        <v>415.19829100000004</v>
      </c>
      <c r="F32" s="23">
        <f>F34+F33</f>
        <v>457.45306500000004</v>
      </c>
      <c r="G32" s="8">
        <f>G34+G33</f>
        <v>377.56685199999998</v>
      </c>
      <c r="H32" s="8">
        <f>H34+H33</f>
        <v>393.76320500000003</v>
      </c>
      <c r="I32" s="8">
        <v>401.874506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506.94050900000002</v>
      </c>
      <c r="E33" s="23">
        <v>409.27698500000002</v>
      </c>
      <c r="F33" s="23">
        <v>450.31640900000002</v>
      </c>
      <c r="G33" s="8">
        <v>370.09728799999999</v>
      </c>
      <c r="H33" s="8">
        <v>385.85682200000002</v>
      </c>
      <c r="I33" s="8">
        <v>393.56896599999999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2.4234640000000001</v>
      </c>
      <c r="E34" s="23">
        <v>5.9213060000000004</v>
      </c>
      <c r="F34" s="23">
        <v>7.1366560000000003</v>
      </c>
      <c r="G34" s="8">
        <v>7.4695640000000001</v>
      </c>
      <c r="H34" s="8">
        <v>7.9063829999999999</v>
      </c>
      <c r="I34" s="8">
        <v>8.3055400000000006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36426</v>
      </c>
      <c r="E36" s="23">
        <v>33992</v>
      </c>
      <c r="F36" s="23">
        <v>34457</v>
      </c>
      <c r="G36" s="8">
        <v>39916</v>
      </c>
      <c r="H36" s="8">
        <v>37053</v>
      </c>
      <c r="I36" s="8">
        <v>48182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1114</v>
      </c>
      <c r="E37" s="23">
        <v>1220</v>
      </c>
      <c r="F37" s="23">
        <v>1504</v>
      </c>
      <c r="G37" s="8">
        <v>1554</v>
      </c>
      <c r="H37" s="8">
        <v>1229</v>
      </c>
      <c r="I37" s="8">
        <v>1638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8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.75" customHeight="1" x14ac:dyDescent="0.25">
      <c r="A5" s="7">
        <v>2</v>
      </c>
      <c r="B5" s="21" t="s">
        <v>7</v>
      </c>
      <c r="C5" s="26" t="s">
        <v>94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103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1967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6">
        <v>24358.1</v>
      </c>
      <c r="E8" s="46"/>
      <c r="F8" s="46"/>
      <c r="G8" s="46"/>
      <c r="H8" s="46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4101.5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39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273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456.80039400000004</v>
      </c>
      <c r="E32" s="23">
        <f>E34+E33</f>
        <v>392.07092400000005</v>
      </c>
      <c r="F32" s="23">
        <f>F34+F33</f>
        <v>394.17501600000003</v>
      </c>
      <c r="G32" s="8">
        <f>G33</f>
        <v>397.84412400000002</v>
      </c>
      <c r="H32" s="8">
        <f>H33</f>
        <v>371.33275200000003</v>
      </c>
      <c r="I32" s="8">
        <v>345.66526499999998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454.37693000000002</v>
      </c>
      <c r="E33" s="23">
        <v>385.78211900000002</v>
      </c>
      <c r="F33" s="23">
        <v>387.11927500000002</v>
      </c>
      <c r="G33" s="8">
        <v>397.84412400000002</v>
      </c>
      <c r="H33" s="8">
        <v>371.33275200000003</v>
      </c>
      <c r="I33" s="8">
        <v>345.66526499999998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2.4234640000000001</v>
      </c>
      <c r="E34" s="23">
        <v>6.288805</v>
      </c>
      <c r="F34" s="23">
        <v>7.0557410000000003</v>
      </c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25037</v>
      </c>
      <c r="E36" s="23">
        <v>24249</v>
      </c>
      <c r="F36" s="23">
        <v>21935</v>
      </c>
      <c r="G36" s="8">
        <v>26267</v>
      </c>
      <c r="H36" s="8">
        <v>27757</v>
      </c>
      <c r="I36" s="8">
        <v>30539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727</v>
      </c>
      <c r="E37" s="23">
        <v>620</v>
      </c>
      <c r="F37" s="23">
        <v>640</v>
      </c>
      <c r="G37" s="8">
        <v>942</v>
      </c>
      <c r="H37" s="8">
        <v>572</v>
      </c>
      <c r="I37" s="8">
        <v>947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3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29.25" customHeight="1" x14ac:dyDescent="0.25">
      <c r="A5" s="7">
        <v>2</v>
      </c>
      <c r="B5" s="21" t="s">
        <v>7</v>
      </c>
      <c r="C5" s="26" t="s">
        <v>93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104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1987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65376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7264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89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879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11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53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835</v>
      </c>
      <c r="E32" s="23">
        <f>E33</f>
        <v>980</v>
      </c>
      <c r="F32" s="23">
        <f>F33</f>
        <v>777</v>
      </c>
      <c r="G32" s="8">
        <f>G33</f>
        <v>943.66600000000005</v>
      </c>
      <c r="H32" s="8">
        <f>H33</f>
        <v>903.00599999999997</v>
      </c>
      <c r="I32" s="8">
        <v>842.846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835</v>
      </c>
      <c r="E33" s="23">
        <v>980</v>
      </c>
      <c r="F33" s="23">
        <v>777</v>
      </c>
      <c r="G33" s="8">
        <v>943.66600000000005</v>
      </c>
      <c r="H33" s="8">
        <v>903.00599999999997</v>
      </c>
      <c r="I33" s="8">
        <v>842.846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39633</v>
      </c>
      <c r="E36" s="23">
        <v>49598</v>
      </c>
      <c r="F36" s="23">
        <v>51663</v>
      </c>
      <c r="G36" s="8">
        <v>66896</v>
      </c>
      <c r="H36" s="8">
        <v>60674</v>
      </c>
      <c r="I36" s="8">
        <v>78603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2493</v>
      </c>
      <c r="E37" s="23">
        <v>3680</v>
      </c>
      <c r="F37" s="23">
        <v>3501</v>
      </c>
      <c r="G37" s="8">
        <v>2696</v>
      </c>
      <c r="H37" s="8">
        <v>2780</v>
      </c>
      <c r="I37" s="8">
        <v>3027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" customHeight="1" x14ac:dyDescent="0.25">
      <c r="A5" s="7">
        <v>2</v>
      </c>
      <c r="B5" s="21" t="s">
        <v>7</v>
      </c>
      <c r="C5" s="26" t="s">
        <v>92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105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 t="s">
        <v>113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14303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2910.41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57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490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49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438.67974269999996</v>
      </c>
      <c r="E32" s="23">
        <f>E34+E33</f>
        <v>330.88467399999996</v>
      </c>
      <c r="F32" s="23">
        <f>F34+F33</f>
        <v>364.81812100000002</v>
      </c>
      <c r="G32" s="8">
        <f>G34+G33</f>
        <v>338.72498859999996</v>
      </c>
      <c r="H32" s="8">
        <f>H33+H34</f>
        <v>372.86706200000003</v>
      </c>
      <c r="I32" s="8">
        <v>370.99523299999998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435.49250469999998</v>
      </c>
      <c r="E33" s="23">
        <v>323.25124899999997</v>
      </c>
      <c r="F33" s="23">
        <v>356.05797699999999</v>
      </c>
      <c r="G33" s="8">
        <v>328.66716559999998</v>
      </c>
      <c r="H33" s="8">
        <v>361.776363</v>
      </c>
      <c r="I33" s="8">
        <v>357.77077700000001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3.1872379999999998</v>
      </c>
      <c r="E34" s="23">
        <v>7.6334249999999999</v>
      </c>
      <c r="F34" s="23">
        <v>8.7601440000000004</v>
      </c>
      <c r="G34" s="8">
        <v>10.057823000000001</v>
      </c>
      <c r="H34" s="8">
        <v>11.090699000000001</v>
      </c>
      <c r="I34" s="8">
        <v>13.224456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21050</v>
      </c>
      <c r="E36" s="23">
        <v>23588</v>
      </c>
      <c r="F36" s="23">
        <v>24129</v>
      </c>
      <c r="G36" s="8">
        <v>26319</v>
      </c>
      <c r="H36" s="8">
        <v>24904</v>
      </c>
      <c r="I36" s="8">
        <v>37884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616</v>
      </c>
      <c r="E37" s="23">
        <v>678</v>
      </c>
      <c r="F37" s="23">
        <v>832</v>
      </c>
      <c r="G37" s="8">
        <v>705</v>
      </c>
      <c r="H37" s="8">
        <v>693</v>
      </c>
      <c r="I37" s="8">
        <v>812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39" spans="1:9" x14ac:dyDescent="0.25">
      <c r="C39" s="8"/>
      <c r="D39" s="8"/>
      <c r="E39" s="8"/>
      <c r="F39" s="8"/>
      <c r="G39" s="8"/>
      <c r="H39" s="8"/>
      <c r="I39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Normal="100" zoomScaleSheetLayoutView="100" workbookViewId="0">
      <selection activeCell="I34" sqref="I34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0" customHeight="1" x14ac:dyDescent="0.25">
      <c r="A5" s="7">
        <v>2</v>
      </c>
      <c r="B5" s="21" t="s">
        <v>7</v>
      </c>
      <c r="C5" s="26" t="s">
        <v>91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106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1974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55486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6473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106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879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607</v>
      </c>
      <c r="E32" s="23">
        <f>E33</f>
        <v>813</v>
      </c>
      <c r="F32" s="23">
        <f>F33</f>
        <v>612</v>
      </c>
      <c r="G32" s="8">
        <f>G33</f>
        <v>810.82500000000005</v>
      </c>
      <c r="H32" s="8">
        <f>H33</f>
        <v>847.74099999999999</v>
      </c>
      <c r="I32" s="8">
        <v>811.10299999999995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607</v>
      </c>
      <c r="E33" s="23">
        <v>813</v>
      </c>
      <c r="F33" s="23">
        <v>612</v>
      </c>
      <c r="G33" s="8">
        <v>810.82500000000005</v>
      </c>
      <c r="H33" s="8">
        <v>847.74099999999999</v>
      </c>
      <c r="I33" s="8">
        <v>811.10299999999995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47996</v>
      </c>
      <c r="E36" s="23">
        <v>47911</v>
      </c>
      <c r="F36" s="23">
        <v>42865</v>
      </c>
      <c r="G36" s="8">
        <v>52184</v>
      </c>
      <c r="H36" s="8">
        <v>44981</v>
      </c>
      <c r="I36" s="8">
        <v>60980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2408</v>
      </c>
      <c r="E37" s="23">
        <v>2363</v>
      </c>
      <c r="F37" s="23">
        <v>2308</v>
      </c>
      <c r="G37" s="8">
        <v>2745</v>
      </c>
      <c r="H37" s="8">
        <v>2264</v>
      </c>
      <c r="I37" s="8">
        <v>2381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46.5" customHeight="1" x14ac:dyDescent="0.25">
      <c r="A5" s="7">
        <v>2</v>
      </c>
      <c r="B5" s="21" t="s">
        <v>7</v>
      </c>
      <c r="C5" s="26" t="s">
        <v>90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107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1975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37126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10847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95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631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49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759.8675528</v>
      </c>
      <c r="E32" s="23">
        <f>E33</f>
        <v>682.76670899999999</v>
      </c>
      <c r="F32" s="23">
        <f>F33</f>
        <v>693.56590000000006</v>
      </c>
      <c r="G32" s="8">
        <f>G33</f>
        <v>861.84199999999998</v>
      </c>
      <c r="H32" s="8">
        <f>H33</f>
        <v>855.48931000000005</v>
      </c>
      <c r="I32" s="8">
        <v>745.17600000000004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759.8675528</v>
      </c>
      <c r="E33" s="23">
        <v>682.76670899999999</v>
      </c>
      <c r="F33" s="23">
        <v>693.56590000000006</v>
      </c>
      <c r="G33" s="8">
        <v>861.84199999999998</v>
      </c>
      <c r="H33" s="8">
        <v>855.48931000000005</v>
      </c>
      <c r="I33" s="8">
        <v>745.17600000000004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61014</v>
      </c>
      <c r="E36" s="23">
        <v>65498</v>
      </c>
      <c r="F36" s="23">
        <v>51175</v>
      </c>
      <c r="G36" s="8">
        <v>70175</v>
      </c>
      <c r="H36" s="8">
        <v>58203</v>
      </c>
      <c r="I36" s="8">
        <v>68238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2986</v>
      </c>
      <c r="E37" s="23">
        <v>2436</v>
      </c>
      <c r="F37" s="23">
        <v>3138</v>
      </c>
      <c r="G37" s="8">
        <v>1607</v>
      </c>
      <c r="H37" s="8">
        <v>1170</v>
      </c>
      <c r="I37" s="8">
        <v>1371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29.25" customHeight="1" x14ac:dyDescent="0.25">
      <c r="A5" s="7">
        <v>2</v>
      </c>
      <c r="B5" s="21" t="s">
        <v>7</v>
      </c>
      <c r="C5" s="26" t="s">
        <v>108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109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1988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36823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6648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87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743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573.13724939999997</v>
      </c>
      <c r="E32" s="23">
        <f>E33</f>
        <v>535.1243336</v>
      </c>
      <c r="F32" s="23">
        <f>F33</f>
        <v>572.7174</v>
      </c>
      <c r="G32" s="8">
        <f>G33</f>
        <v>748.56420000000003</v>
      </c>
      <c r="H32" s="8">
        <f>H33</f>
        <v>855.89029900000003</v>
      </c>
      <c r="I32" s="8">
        <v>677.66759999999999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573.13724939999997</v>
      </c>
      <c r="E33" s="23">
        <v>535.1243336</v>
      </c>
      <c r="F33" s="23">
        <v>572.7174</v>
      </c>
      <c r="G33" s="8">
        <v>748.56420000000003</v>
      </c>
      <c r="H33" s="8">
        <v>855.89029900000003</v>
      </c>
      <c r="I33" s="8">
        <v>677.66759999999999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66702</v>
      </c>
      <c r="E36" s="23">
        <v>67135</v>
      </c>
      <c r="F36" s="23">
        <v>62899</v>
      </c>
      <c r="G36" s="8">
        <v>73244</v>
      </c>
      <c r="H36" s="8">
        <v>65807</v>
      </c>
      <c r="I36" s="8">
        <v>78866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2002</v>
      </c>
      <c r="E37" s="23">
        <v>1258</v>
      </c>
      <c r="F37" s="23">
        <v>1512</v>
      </c>
      <c r="G37" s="8">
        <v>1828</v>
      </c>
      <c r="H37" s="8">
        <v>1854</v>
      </c>
      <c r="I37" s="8">
        <v>2226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zoomScaleSheetLayoutView="100" workbookViewId="0">
      <selection activeCell="I33" sqref="I33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81" customHeight="1" x14ac:dyDescent="0.25">
      <c r="A5" s="7">
        <v>2</v>
      </c>
      <c r="B5" s="21" t="s">
        <v>7</v>
      </c>
      <c r="C5" s="26" t="s">
        <v>110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111</v>
      </c>
      <c r="D6" s="25"/>
      <c r="E6" s="25"/>
      <c r="F6" s="25"/>
      <c r="G6" s="25"/>
      <c r="H6" s="25"/>
      <c r="I6" s="25"/>
      <c r="K6" s="9" t="s">
        <v>9</v>
      </c>
    </row>
    <row r="7" spans="1:13" ht="33" customHeight="1" x14ac:dyDescent="0.25">
      <c r="A7" s="7">
        <v>4</v>
      </c>
      <c r="B7" s="21" t="s">
        <v>10</v>
      </c>
      <c r="C7" s="26" t="s">
        <v>114</v>
      </c>
      <c r="D7" s="26"/>
      <c r="E7" s="26"/>
      <c r="F7" s="26"/>
      <c r="G7" s="26"/>
      <c r="H7" s="26"/>
      <c r="I7" s="26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26" t="s">
        <v>115</v>
      </c>
      <c r="E8" s="26"/>
      <c r="F8" s="26"/>
      <c r="G8" s="26"/>
      <c r="H8" s="26"/>
      <c r="I8" s="26"/>
      <c r="K8" s="8" t="s">
        <v>15</v>
      </c>
      <c r="M8" s="8" t="s">
        <v>16</v>
      </c>
    </row>
    <row r="9" spans="1:13" s="5" customFormat="1" ht="30" customHeight="1" x14ac:dyDescent="0.25">
      <c r="A9" s="10">
        <v>6</v>
      </c>
      <c r="B9" s="28" t="s">
        <v>17</v>
      </c>
      <c r="C9" s="18" t="s">
        <v>18</v>
      </c>
      <c r="D9" s="26" t="s">
        <v>116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44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>
        <v>34</v>
      </c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337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16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11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16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20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/>
      <c r="E32" s="23"/>
      <c r="F32" s="23">
        <f>F33</f>
        <v>430.94900000000001</v>
      </c>
      <c r="G32" s="8">
        <f>G33</f>
        <v>392.29</v>
      </c>
      <c r="H32" s="8">
        <f>H33</f>
        <v>495.70499999999998</v>
      </c>
      <c r="I32" s="8">
        <v>455.23200000000003</v>
      </c>
    </row>
    <row r="33" spans="1:9" x14ac:dyDescent="0.25">
      <c r="A33" s="10">
        <v>22</v>
      </c>
      <c r="B33" s="21" t="s">
        <v>62</v>
      </c>
      <c r="C33" s="16" t="s">
        <v>57</v>
      </c>
      <c r="D33" s="23"/>
      <c r="E33" s="23"/>
      <c r="F33" s="23">
        <v>430.94900000000001</v>
      </c>
      <c r="G33" s="8">
        <v>392.29</v>
      </c>
      <c r="H33" s="8">
        <v>495.70499999999998</v>
      </c>
      <c r="I33" s="8">
        <v>455.23200000000003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>
        <v>74527</v>
      </c>
      <c r="E35" s="23">
        <v>54257</v>
      </c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28802</v>
      </c>
      <c r="E36" s="23">
        <v>27887</v>
      </c>
      <c r="F36" s="23">
        <v>17038</v>
      </c>
      <c r="G36" s="8">
        <v>17147</v>
      </c>
      <c r="H36" s="8">
        <v>18246</v>
      </c>
      <c r="I36" s="8">
        <v>17835</v>
      </c>
    </row>
    <row r="37" spans="1:9" x14ac:dyDescent="0.25">
      <c r="A37" s="10">
        <v>26</v>
      </c>
      <c r="B37" s="21" t="s">
        <v>67</v>
      </c>
      <c r="C37" s="16" t="s">
        <v>14</v>
      </c>
      <c r="D37" s="23"/>
      <c r="E37" s="23"/>
      <c r="F37" s="23"/>
      <c r="G37" s="8"/>
      <c r="H37" s="8"/>
      <c r="I37" s="8"/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2" zoomScaleNormal="100" zoomScaleSheetLayoutView="100" workbookViewId="0">
      <selection activeCell="I31" sqref="I31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79.5" customHeight="1" x14ac:dyDescent="0.25">
      <c r="A5" s="7">
        <v>2</v>
      </c>
      <c r="B5" s="21" t="s">
        <v>7</v>
      </c>
      <c r="C5" s="26" t="s">
        <v>75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76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1972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36">
        <v>16703</v>
      </c>
      <c r="E8" s="36"/>
      <c r="F8" s="36"/>
      <c r="G8" s="36"/>
      <c r="H8" s="36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5567.6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62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>
        <v>117</v>
      </c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250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16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53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609.09166800000003</v>
      </c>
      <c r="E32" s="23">
        <f>E33</f>
        <v>487.40843999999998</v>
      </c>
      <c r="F32" s="23">
        <f>F33</f>
        <v>648.30396099999996</v>
      </c>
      <c r="G32" s="8">
        <f>G33</f>
        <v>560.31287999999995</v>
      </c>
      <c r="H32" s="8">
        <f>H33</f>
        <v>655.17999999999995</v>
      </c>
      <c r="I32" s="8">
        <v>641.42999999999995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609.09166800000003</v>
      </c>
      <c r="E33" s="23">
        <v>487.40843999999998</v>
      </c>
      <c r="F33" s="23">
        <f>148.303961+500</f>
        <v>648.30396099999996</v>
      </c>
      <c r="G33" s="8">
        <v>560.31287999999995</v>
      </c>
      <c r="H33" s="8">
        <v>655.17999999999995</v>
      </c>
      <c r="I33" s="8">
        <v>641.42999999999995</v>
      </c>
    </row>
    <row r="34" spans="1:9" x14ac:dyDescent="0.25">
      <c r="A34" s="10">
        <v>23</v>
      </c>
      <c r="B34" s="21" t="s">
        <v>63</v>
      </c>
      <c r="C34" s="17" t="s">
        <v>57</v>
      </c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73528</v>
      </c>
      <c r="E36" s="23">
        <v>64526</v>
      </c>
      <c r="F36" s="23">
        <v>69189</v>
      </c>
      <c r="G36" s="8">
        <v>71271</v>
      </c>
      <c r="H36" s="8">
        <v>69616</v>
      </c>
      <c r="I36" s="8">
        <v>77318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1722</v>
      </c>
      <c r="E37" s="23">
        <v>2131</v>
      </c>
      <c r="F37" s="23">
        <v>2873</v>
      </c>
      <c r="G37" s="8">
        <v>2887</v>
      </c>
      <c r="H37" s="8">
        <v>2987</v>
      </c>
      <c r="I37" s="8">
        <v>3540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6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2.25" customHeight="1" x14ac:dyDescent="0.25">
      <c r="A5" s="7">
        <v>2</v>
      </c>
      <c r="B5" s="21" t="s">
        <v>7</v>
      </c>
      <c r="C5" s="26" t="s">
        <v>89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112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1988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25">
        <v>36823.5</v>
      </c>
      <c r="E8" s="25"/>
      <c r="F8" s="25"/>
      <c r="G8" s="25"/>
      <c r="H8" s="25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6553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53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253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53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432</v>
      </c>
      <c r="E32" s="23">
        <f>E33</f>
        <v>519.20245</v>
      </c>
      <c r="F32" s="23">
        <f>F33</f>
        <v>384.22699999999998</v>
      </c>
      <c r="G32" s="8">
        <f>G33</f>
        <v>545.36800000000005</v>
      </c>
      <c r="H32" s="8">
        <f>H33</f>
        <v>527.22199999999998</v>
      </c>
      <c r="I32" s="8">
        <v>518.01499999999999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432</v>
      </c>
      <c r="E33" s="23">
        <v>519.20245</v>
      </c>
      <c r="F33" s="23">
        <v>384.22699999999998</v>
      </c>
      <c r="G33" s="8">
        <v>545.36800000000005</v>
      </c>
      <c r="H33" s="8">
        <v>527.22199999999998</v>
      </c>
      <c r="I33" s="8">
        <v>518.01499999999999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43424</v>
      </c>
      <c r="E36" s="23">
        <v>36617</v>
      </c>
      <c r="F36" s="23">
        <v>36973</v>
      </c>
      <c r="G36" s="8">
        <v>44299</v>
      </c>
      <c r="H36" s="8">
        <v>43022</v>
      </c>
      <c r="I36" s="8">
        <v>50582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2262</v>
      </c>
      <c r="E37" s="23">
        <v>1966</v>
      </c>
      <c r="F37" s="23">
        <v>1964</v>
      </c>
      <c r="G37" s="8">
        <v>2257</v>
      </c>
      <c r="H37" s="8">
        <v>2054</v>
      </c>
      <c r="I37" s="8">
        <v>2444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17:I17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3:I3"/>
    <mergeCell ref="C4:I4"/>
    <mergeCell ref="C5:I5"/>
    <mergeCell ref="C6:I6"/>
    <mergeCell ref="C7:I7"/>
    <mergeCell ref="D8:I8"/>
    <mergeCell ref="D9:I9"/>
    <mergeCell ref="D10:I10"/>
    <mergeCell ref="D11:I11"/>
    <mergeCell ref="D22:I22"/>
    <mergeCell ref="D23:I23"/>
    <mergeCell ref="D24:I24"/>
    <mergeCell ref="D25:I25"/>
    <mergeCell ref="D26:I26"/>
    <mergeCell ref="D27:I27"/>
    <mergeCell ref="D28:I28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6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75.75" customHeight="1" x14ac:dyDescent="0.25">
      <c r="A5" s="7">
        <v>2</v>
      </c>
      <c r="B5" s="21" t="s">
        <v>7</v>
      </c>
      <c r="C5" s="26" t="s">
        <v>77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78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1956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51926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5395.1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88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843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15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632.50577799999996</v>
      </c>
      <c r="E32" s="23">
        <f>E34+E33</f>
        <v>503.35898000000003</v>
      </c>
      <c r="F32" s="23">
        <f>F34+F33</f>
        <v>666.91081200000008</v>
      </c>
      <c r="G32" s="8">
        <f>G34+G33</f>
        <v>621.4905819999999</v>
      </c>
      <c r="H32" s="8">
        <f>H33+H34</f>
        <v>636.84747200000004</v>
      </c>
      <c r="I32" s="8">
        <v>662.91369199999997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628.91741999999999</v>
      </c>
      <c r="E33" s="23">
        <v>494.10463900000002</v>
      </c>
      <c r="F33" s="23">
        <v>653.70928100000003</v>
      </c>
      <c r="G33" s="8">
        <v>605.94395699999995</v>
      </c>
      <c r="H33" s="8">
        <v>620.91669300000001</v>
      </c>
      <c r="I33" s="8">
        <v>646.33086500000002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3.5883579999999999</v>
      </c>
      <c r="E34" s="23">
        <v>9.2543410000000002</v>
      </c>
      <c r="F34" s="23">
        <v>13.201530999999999</v>
      </c>
      <c r="G34" s="8">
        <v>15.546625000000001</v>
      </c>
      <c r="H34" s="8">
        <v>15.930778999999999</v>
      </c>
      <c r="I34" s="8">
        <v>16.582827000000002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52120</v>
      </c>
      <c r="E36" s="23">
        <v>49020</v>
      </c>
      <c r="F36" s="23">
        <v>46432</v>
      </c>
      <c r="G36" s="8">
        <v>53874</v>
      </c>
      <c r="H36" s="8">
        <v>48804</v>
      </c>
      <c r="I36" s="8">
        <v>57321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3003</v>
      </c>
      <c r="E37" s="23">
        <v>2056</v>
      </c>
      <c r="F37" s="23">
        <v>1778</v>
      </c>
      <c r="G37" s="8">
        <v>1914</v>
      </c>
      <c r="H37" s="8">
        <v>1669</v>
      </c>
      <c r="I37" s="8">
        <v>1692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sqref="C34">
      <formula1>$K$27:$K$28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errorTitle="Не вірно" sqref="D17:D20 D22:D25">
      <formula1>$M$8:$M$9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zoomScaleSheetLayoutView="100" workbookViewId="0">
      <selection activeCell="I34" sqref="I34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5.25" customHeight="1" x14ac:dyDescent="0.25">
      <c r="A5" s="7">
        <v>2</v>
      </c>
      <c r="B5" s="21" t="s">
        <v>7</v>
      </c>
      <c r="C5" s="26" t="s">
        <v>79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80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1971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55481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6444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86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>
        <v>760</v>
      </c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/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11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/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659.72400000000005</v>
      </c>
      <c r="E32" s="23">
        <f>E33</f>
        <v>829.27599999999995</v>
      </c>
      <c r="F32" s="23">
        <f>F33</f>
        <v>664</v>
      </c>
      <c r="G32" s="8">
        <f>G33</f>
        <v>874.14099999999996</v>
      </c>
      <c r="H32" s="8">
        <f>H33</f>
        <v>894.85900000000004</v>
      </c>
      <c r="I32" s="8">
        <v>931.98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659.72400000000005</v>
      </c>
      <c r="E33" s="23">
        <v>829.27599999999995</v>
      </c>
      <c r="F33" s="23">
        <v>664</v>
      </c>
      <c r="G33" s="8">
        <v>874.14099999999996</v>
      </c>
      <c r="H33" s="8">
        <v>894.85900000000004</v>
      </c>
      <c r="I33" s="8">
        <v>931.98</v>
      </c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42466</v>
      </c>
      <c r="E36" s="23">
        <v>43247</v>
      </c>
      <c r="F36" s="23">
        <v>28672</v>
      </c>
      <c r="G36" s="8">
        <v>42741</v>
      </c>
      <c r="H36" s="8">
        <v>29161</v>
      </c>
      <c r="I36" s="8">
        <v>50379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2313</v>
      </c>
      <c r="E37" s="23">
        <v>2587</v>
      </c>
      <c r="F37" s="23">
        <v>2270</v>
      </c>
      <c r="G37" s="8">
        <v>2396</v>
      </c>
      <c r="H37" s="8">
        <v>1883</v>
      </c>
      <c r="I37" s="8">
        <v>2125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9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1.5" customHeight="1" x14ac:dyDescent="0.25">
      <c r="A5" s="7">
        <v>2</v>
      </c>
      <c r="B5" s="21" t="s">
        <v>7</v>
      </c>
      <c r="C5" s="26" t="s">
        <v>81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82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1962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3">
        <v>10312</v>
      </c>
      <c r="E8" s="43"/>
      <c r="F8" s="43"/>
      <c r="G8" s="43"/>
      <c r="H8" s="43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4037.3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59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>
        <v>536</v>
      </c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/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51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514.80049300000007</v>
      </c>
      <c r="E32" s="23">
        <f>E34+E33</f>
        <v>409.38896900000003</v>
      </c>
      <c r="F32" s="23">
        <f>F34+F33</f>
        <v>436.81845200000004</v>
      </c>
      <c r="G32" s="8">
        <f>G34+G33</f>
        <v>361.84870100000001</v>
      </c>
      <c r="H32" s="8">
        <f>H33+H34</f>
        <v>411.06154500000002</v>
      </c>
      <c r="I32" s="8">
        <v>438.11683099999999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510.49875200000002</v>
      </c>
      <c r="E33" s="23">
        <v>400.60563500000001</v>
      </c>
      <c r="F33" s="23">
        <v>426.51291600000002</v>
      </c>
      <c r="G33" s="8">
        <v>350.84066300000001</v>
      </c>
      <c r="H33" s="8">
        <v>398.532827</v>
      </c>
      <c r="I33" s="8">
        <v>424.88519100000002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4.3017409999999998</v>
      </c>
      <c r="E34" s="23">
        <v>8.783334</v>
      </c>
      <c r="F34" s="23">
        <v>10.305536</v>
      </c>
      <c r="G34" s="8">
        <v>11.008038000000001</v>
      </c>
      <c r="H34" s="8">
        <v>12.528718</v>
      </c>
      <c r="I34" s="8">
        <v>13.231640000000001</v>
      </c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26328</v>
      </c>
      <c r="E36" s="23">
        <v>27148</v>
      </c>
      <c r="F36" s="23">
        <v>23825</v>
      </c>
      <c r="G36" s="8">
        <v>31844</v>
      </c>
      <c r="H36" s="8">
        <v>27699</v>
      </c>
      <c r="I36" s="8">
        <v>42631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844</v>
      </c>
      <c r="E37" s="23">
        <v>938</v>
      </c>
      <c r="F37" s="23">
        <v>850</v>
      </c>
      <c r="G37" s="8">
        <v>1238</v>
      </c>
      <c r="H37" s="8">
        <v>1180</v>
      </c>
      <c r="I37" s="8">
        <v>1499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7" zoomScaleNormal="100" zoomScaleSheetLayoutView="100" workbookViewId="0">
      <selection activeCell="I31" sqref="I31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29.25" customHeight="1" x14ac:dyDescent="0.25">
      <c r="A5" s="7">
        <v>2</v>
      </c>
      <c r="B5" s="21" t="s">
        <v>7</v>
      </c>
      <c r="C5" s="26" t="s">
        <v>83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84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1970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21130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4170.5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69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540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16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49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D34+D33</f>
        <v>538.58750299999997</v>
      </c>
      <c r="E32" s="23">
        <f>E34+E33</f>
        <v>440.991018</v>
      </c>
      <c r="F32" s="23">
        <f>F34+F33</f>
        <v>488.28623800000003</v>
      </c>
      <c r="G32" s="8">
        <f>G33</f>
        <v>407.056532</v>
      </c>
      <c r="H32" s="8">
        <f>H33</f>
        <v>421.28074299999997</v>
      </c>
      <c r="I32" s="8">
        <v>418.73571600000002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536.21442000000002</v>
      </c>
      <c r="E33" s="23">
        <v>435.24511999999999</v>
      </c>
      <c r="F33" s="23">
        <v>484.51741800000002</v>
      </c>
      <c r="G33" s="8">
        <v>407.056532</v>
      </c>
      <c r="H33" s="8">
        <v>421.28074299999997</v>
      </c>
      <c r="I33" s="8">
        <v>418.73571600000002</v>
      </c>
    </row>
    <row r="34" spans="1:9" x14ac:dyDescent="0.25">
      <c r="A34" s="10">
        <v>23</v>
      </c>
      <c r="B34" s="21" t="s">
        <v>63</v>
      </c>
      <c r="C34" s="17" t="s">
        <v>57</v>
      </c>
      <c r="D34" s="23">
        <v>2.3730829999999998</v>
      </c>
      <c r="E34" s="23">
        <v>5.7458980000000004</v>
      </c>
      <c r="F34" s="23">
        <v>3.7688199999999998</v>
      </c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29778</v>
      </c>
      <c r="E36" s="23">
        <v>32019</v>
      </c>
      <c r="F36" s="23">
        <v>29388</v>
      </c>
      <c r="G36" s="8">
        <v>46780</v>
      </c>
      <c r="H36" s="8">
        <v>44340</v>
      </c>
      <c r="I36" s="8">
        <v>57071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1638</v>
      </c>
      <c r="E37" s="23">
        <v>1788</v>
      </c>
      <c r="F37" s="23">
        <v>2008</v>
      </c>
      <c r="G37" s="8">
        <v>1935</v>
      </c>
      <c r="H37" s="8">
        <v>1718</v>
      </c>
      <c r="I37" s="8">
        <v>1723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4" zoomScaleNormal="100" zoomScaleSheetLayoutView="100" workbookViewId="0">
      <selection activeCell="I36" sqref="I36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7.5" customHeight="1" x14ac:dyDescent="0.25">
      <c r="A5" s="7">
        <v>2</v>
      </c>
      <c r="B5" s="21" t="s">
        <v>7</v>
      </c>
      <c r="C5" s="26" t="s">
        <v>85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86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1965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6831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42">
        <v>2300</v>
      </c>
      <c r="E9" s="42"/>
      <c r="F9" s="42"/>
      <c r="G9" s="42"/>
      <c r="H9" s="42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29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100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20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16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23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20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16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42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53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44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/>
      <c r="E32" s="23"/>
      <c r="F32" s="23"/>
      <c r="G32" s="8"/>
      <c r="H32" s="8"/>
      <c r="I32" s="8"/>
    </row>
    <row r="33" spans="1:9" x14ac:dyDescent="0.25">
      <c r="A33" s="10">
        <v>22</v>
      </c>
      <c r="B33" s="21" t="s">
        <v>62</v>
      </c>
      <c r="C33" s="16" t="s">
        <v>57</v>
      </c>
      <c r="D33" s="23"/>
      <c r="E33" s="23"/>
      <c r="F33" s="23"/>
      <c r="G33" s="8"/>
      <c r="H33" s="8"/>
      <c r="I33" s="8"/>
    </row>
    <row r="34" spans="1:9" x14ac:dyDescent="0.25">
      <c r="A34" s="10">
        <v>23</v>
      </c>
      <c r="B34" s="21" t="s">
        <v>63</v>
      </c>
      <c r="C34" s="17"/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>
        <v>30616</v>
      </c>
      <c r="E35" s="23">
        <v>24461</v>
      </c>
      <c r="F35" s="23">
        <v>25728</v>
      </c>
      <c r="G35" s="8">
        <v>26834</v>
      </c>
      <c r="H35" s="8">
        <v>24616</v>
      </c>
      <c r="I35" s="8">
        <v>28303</v>
      </c>
    </row>
    <row r="36" spans="1:9" x14ac:dyDescent="0.25">
      <c r="A36" s="10">
        <v>25</v>
      </c>
      <c r="B36" s="21" t="s">
        <v>65</v>
      </c>
      <c r="C36" s="16" t="s">
        <v>66</v>
      </c>
      <c r="D36" s="23">
        <v>9538</v>
      </c>
      <c r="E36" s="23">
        <v>8862</v>
      </c>
      <c r="F36" s="23">
        <v>9157</v>
      </c>
      <c r="G36" s="8">
        <v>11738</v>
      </c>
      <c r="H36" s="8">
        <v>9198</v>
      </c>
      <c r="I36" s="8">
        <v>12022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159</v>
      </c>
      <c r="E37" s="23">
        <v>146</v>
      </c>
      <c r="F37" s="23">
        <v>144</v>
      </c>
      <c r="G37" s="8">
        <v>231</v>
      </c>
      <c r="H37" s="8">
        <v>213</v>
      </c>
      <c r="I37" s="8">
        <v>302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7" zoomScaleNormal="100" zoomScaleSheetLayoutView="100" workbookViewId="0">
      <selection activeCell="I37" sqref="I37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33" customHeight="1" x14ac:dyDescent="0.25">
      <c r="A5" s="7">
        <v>2</v>
      </c>
      <c r="B5" s="21" t="s">
        <v>7</v>
      </c>
      <c r="C5" s="26" t="s">
        <v>87</v>
      </c>
      <c r="D5" s="26"/>
      <c r="E5" s="26"/>
      <c r="F5" s="26"/>
      <c r="G5" s="26"/>
      <c r="H5" s="26"/>
      <c r="I5" s="26"/>
    </row>
    <row r="6" spans="1:13" x14ac:dyDescent="0.25">
      <c r="A6" s="7">
        <v>3</v>
      </c>
      <c r="B6" s="21" t="s">
        <v>8</v>
      </c>
      <c r="C6" s="25" t="s">
        <v>96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1979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41">
        <v>30370</v>
      </c>
      <c r="E8" s="41"/>
      <c r="F8" s="41"/>
      <c r="G8" s="41"/>
      <c r="H8" s="41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9128.7000000000007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customHeight="1" x14ac:dyDescent="0.25">
      <c r="A10" s="10">
        <v>7</v>
      </c>
      <c r="B10" s="29" t="s">
        <v>21</v>
      </c>
      <c r="C10" s="18" t="s">
        <v>22</v>
      </c>
      <c r="D10" s="26" t="s">
        <v>120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388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11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49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8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980.5893135</v>
      </c>
      <c r="E32" s="23">
        <f>E33</f>
        <v>981.03</v>
      </c>
      <c r="F32" s="23">
        <f>F33</f>
        <v>890.93320000000006</v>
      </c>
      <c r="G32" s="8">
        <f>G33</f>
        <v>1183.7291299999999</v>
      </c>
      <c r="H32" s="8">
        <f>H33</f>
        <v>1294.4542779999999</v>
      </c>
      <c r="I32" s="8">
        <v>1074.5816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v>980.5893135</v>
      </c>
      <c r="E33" s="23">
        <v>981.03</v>
      </c>
      <c r="F33" s="23">
        <v>890.93320000000006</v>
      </c>
      <c r="G33" s="8">
        <v>1183.7291299999999</v>
      </c>
      <c r="H33" s="8">
        <v>1294.4542779999999</v>
      </c>
      <c r="I33" s="8">
        <v>1074.5816</v>
      </c>
    </row>
    <row r="34" spans="1:9" x14ac:dyDescent="0.25">
      <c r="A34" s="10">
        <v>23</v>
      </c>
      <c r="B34" s="21" t="s">
        <v>63</v>
      </c>
      <c r="C34" s="17" t="s">
        <v>57</v>
      </c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67553</v>
      </c>
      <c r="E36" s="23">
        <v>74021</v>
      </c>
      <c r="F36" s="23">
        <v>76838</v>
      </c>
      <c r="G36" s="8">
        <v>90225</v>
      </c>
      <c r="H36" s="8">
        <v>91475</v>
      </c>
      <c r="I36" s="8">
        <v>100522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1815</v>
      </c>
      <c r="E37" s="23">
        <v>1576</v>
      </c>
      <c r="F37" s="23">
        <v>1437</v>
      </c>
      <c r="G37" s="8">
        <v>1978</v>
      </c>
      <c r="H37" s="8">
        <v>1556</v>
      </c>
      <c r="I37" s="8">
        <v>2168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D3:I3"/>
    <mergeCell ref="C4:I4"/>
    <mergeCell ref="C5:I5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1" zoomScaleNormal="100" zoomScaleSheetLayoutView="100" workbookViewId="0">
      <selection activeCell="I31" sqref="I31"/>
    </sheetView>
  </sheetViews>
  <sheetFormatPr defaultRowHeight="15" x14ac:dyDescent="0.25"/>
  <cols>
    <col min="1" max="1" width="4.140625" customWidth="1"/>
    <col min="2" max="2" width="44.28515625" customWidth="1"/>
    <col min="3" max="3" width="8.85546875" customWidth="1"/>
    <col min="11" max="11" width="33.85546875" customWidth="1"/>
    <col min="13" max="13" width="17.140625" customWidth="1"/>
  </cols>
  <sheetData>
    <row r="1" spans="1:13" ht="18" x14ac:dyDescent="0.25">
      <c r="B1" s="1" t="s">
        <v>0</v>
      </c>
    </row>
    <row r="2" spans="1:13" ht="15.75" thickBot="1" x14ac:dyDescent="0.3">
      <c r="F2" s="2" t="s">
        <v>1</v>
      </c>
    </row>
    <row r="3" spans="1:13" s="5" customFormat="1" ht="26.25" thickBot="1" x14ac:dyDescent="0.3">
      <c r="A3" s="3" t="s">
        <v>2</v>
      </c>
      <c r="B3" s="4" t="s">
        <v>3</v>
      </c>
      <c r="C3" s="34" t="s">
        <v>4</v>
      </c>
      <c r="D3" s="35" t="s">
        <v>5</v>
      </c>
      <c r="E3" s="35"/>
      <c r="F3" s="35"/>
      <c r="G3" s="35"/>
      <c r="H3" s="35"/>
      <c r="I3" s="26"/>
    </row>
    <row r="4" spans="1:13" x14ac:dyDescent="0.25">
      <c r="A4" s="6">
        <v>1</v>
      </c>
      <c r="B4" s="27" t="s">
        <v>6</v>
      </c>
      <c r="C4" s="25" t="s">
        <v>72</v>
      </c>
      <c r="D4" s="25"/>
      <c r="E4" s="25"/>
      <c r="F4" s="25"/>
      <c r="G4" s="25"/>
      <c r="H4" s="25"/>
      <c r="I4" s="25"/>
    </row>
    <row r="5" spans="1:13" ht="41.25" customHeight="1" x14ac:dyDescent="0.25">
      <c r="A5" s="7">
        <v>2</v>
      </c>
      <c r="B5" s="21" t="s">
        <v>7</v>
      </c>
      <c r="C5" s="26" t="s">
        <v>97</v>
      </c>
      <c r="D5" s="26"/>
      <c r="E5" s="26"/>
      <c r="F5" s="26"/>
      <c r="G5" s="26"/>
      <c r="H5" s="26"/>
      <c r="I5" s="24"/>
    </row>
    <row r="6" spans="1:13" x14ac:dyDescent="0.25">
      <c r="A6" s="7">
        <v>3</v>
      </c>
      <c r="B6" s="21" t="s">
        <v>8</v>
      </c>
      <c r="C6" s="25" t="s">
        <v>98</v>
      </c>
      <c r="D6" s="25"/>
      <c r="E6" s="25"/>
      <c r="F6" s="25"/>
      <c r="G6" s="25"/>
      <c r="H6" s="25"/>
      <c r="I6" s="25"/>
      <c r="K6" s="9" t="s">
        <v>9</v>
      </c>
    </row>
    <row r="7" spans="1:13" x14ac:dyDescent="0.25">
      <c r="A7" s="7">
        <v>4</v>
      </c>
      <c r="B7" s="21" t="s">
        <v>10</v>
      </c>
      <c r="C7" s="25">
        <v>1985</v>
      </c>
      <c r="D7" s="25"/>
      <c r="E7" s="25"/>
      <c r="F7" s="25"/>
      <c r="G7" s="25"/>
      <c r="H7" s="25"/>
      <c r="I7" s="25"/>
      <c r="K7" s="8" t="s">
        <v>11</v>
      </c>
      <c r="M7" s="9" t="s">
        <v>12</v>
      </c>
    </row>
    <row r="8" spans="1:13" x14ac:dyDescent="0.25">
      <c r="A8" s="7">
        <v>5</v>
      </c>
      <c r="B8" s="21" t="s">
        <v>13</v>
      </c>
      <c r="C8" s="16" t="s">
        <v>14</v>
      </c>
      <c r="D8" s="25">
        <v>14102.9</v>
      </c>
      <c r="E8" s="25"/>
      <c r="F8" s="25"/>
      <c r="G8" s="25"/>
      <c r="H8" s="25"/>
      <c r="I8" s="25"/>
      <c r="K8" s="8" t="s">
        <v>15</v>
      </c>
      <c r="M8" s="8" t="s">
        <v>16</v>
      </c>
    </row>
    <row r="9" spans="1:13" s="5" customFormat="1" ht="30" x14ac:dyDescent="0.25">
      <c r="A9" s="10">
        <v>6</v>
      </c>
      <c r="B9" s="28" t="s">
        <v>17</v>
      </c>
      <c r="C9" s="18" t="s">
        <v>18</v>
      </c>
      <c r="D9" s="26">
        <v>3324.6</v>
      </c>
      <c r="E9" s="26"/>
      <c r="F9" s="26"/>
      <c r="G9" s="26"/>
      <c r="H9" s="26"/>
      <c r="I9" s="26"/>
      <c r="K9" s="11" t="s">
        <v>19</v>
      </c>
      <c r="M9" s="11" t="s">
        <v>20</v>
      </c>
    </row>
    <row r="10" spans="1:13" s="5" customFormat="1" ht="26.25" x14ac:dyDescent="0.25">
      <c r="A10" s="10">
        <v>7</v>
      </c>
      <c r="B10" s="29" t="s">
        <v>21</v>
      </c>
      <c r="C10" s="18" t="s">
        <v>22</v>
      </c>
      <c r="D10" s="26">
        <v>57</v>
      </c>
      <c r="E10" s="26"/>
      <c r="F10" s="26"/>
      <c r="G10" s="26"/>
      <c r="H10" s="26"/>
      <c r="I10" s="26"/>
      <c r="K10" s="11" t="s">
        <v>23</v>
      </c>
    </row>
    <row r="11" spans="1:13" x14ac:dyDescent="0.25">
      <c r="A11" s="7">
        <v>8</v>
      </c>
      <c r="B11" s="21" t="s">
        <v>24</v>
      </c>
      <c r="C11" s="23"/>
      <c r="D11" s="25"/>
      <c r="E11" s="25"/>
      <c r="F11" s="25"/>
      <c r="G11" s="25"/>
      <c r="H11" s="25"/>
      <c r="I11" s="25"/>
      <c r="K11" s="8" t="s">
        <v>25</v>
      </c>
    </row>
    <row r="12" spans="1:13" x14ac:dyDescent="0.25">
      <c r="A12" s="12" t="s">
        <v>26</v>
      </c>
      <c r="B12" s="30" t="s">
        <v>27</v>
      </c>
      <c r="C12" s="18" t="s">
        <v>22</v>
      </c>
      <c r="D12" s="25"/>
      <c r="E12" s="25"/>
      <c r="F12" s="25"/>
      <c r="G12" s="25"/>
      <c r="H12" s="25"/>
      <c r="I12" s="25"/>
    </row>
    <row r="13" spans="1:13" s="5" customFormat="1" x14ac:dyDescent="0.25">
      <c r="A13" s="13" t="s">
        <v>28</v>
      </c>
      <c r="B13" s="31" t="s">
        <v>29</v>
      </c>
      <c r="C13" s="18" t="s">
        <v>22</v>
      </c>
      <c r="D13" s="26">
        <v>387</v>
      </c>
      <c r="E13" s="26"/>
      <c r="F13" s="26"/>
      <c r="G13" s="26"/>
      <c r="H13" s="26"/>
      <c r="I13" s="26"/>
    </row>
    <row r="14" spans="1:13" x14ac:dyDescent="0.25">
      <c r="A14" s="12" t="s">
        <v>30</v>
      </c>
      <c r="B14" s="30" t="s">
        <v>31</v>
      </c>
      <c r="C14" s="18" t="s">
        <v>22</v>
      </c>
      <c r="D14" s="25"/>
      <c r="E14" s="25"/>
      <c r="F14" s="25"/>
      <c r="G14" s="25"/>
      <c r="H14" s="25"/>
      <c r="I14" s="25"/>
      <c r="K14" s="9" t="s">
        <v>32</v>
      </c>
      <c r="M14" s="9" t="s">
        <v>33</v>
      </c>
    </row>
    <row r="15" spans="1:13" x14ac:dyDescent="0.25">
      <c r="A15" s="12" t="s">
        <v>34</v>
      </c>
      <c r="B15" s="30" t="s">
        <v>35</v>
      </c>
      <c r="C15" s="18" t="s">
        <v>22</v>
      </c>
      <c r="D15" s="25"/>
      <c r="E15" s="25"/>
      <c r="F15" s="25"/>
      <c r="G15" s="25"/>
      <c r="H15" s="25"/>
      <c r="I15" s="25"/>
      <c r="K15" s="8" t="s">
        <v>20</v>
      </c>
      <c r="M15" s="8" t="s">
        <v>36</v>
      </c>
    </row>
    <row r="16" spans="1:13" x14ac:dyDescent="0.25">
      <c r="A16" s="7">
        <v>9</v>
      </c>
      <c r="B16" s="32" t="s">
        <v>37</v>
      </c>
      <c r="C16" s="16"/>
      <c r="D16" s="26"/>
      <c r="E16" s="26"/>
      <c r="F16" s="26"/>
      <c r="G16" s="26"/>
      <c r="H16" s="26"/>
      <c r="I16" s="26"/>
      <c r="K16" s="8" t="s">
        <v>38</v>
      </c>
      <c r="M16" s="8" t="s">
        <v>39</v>
      </c>
    </row>
    <row r="17" spans="1:13" x14ac:dyDescent="0.25">
      <c r="A17" s="12" t="s">
        <v>26</v>
      </c>
      <c r="B17" s="30" t="s">
        <v>40</v>
      </c>
      <c r="C17" s="16" t="s">
        <v>41</v>
      </c>
      <c r="D17" s="37" t="s">
        <v>16</v>
      </c>
      <c r="E17" s="37"/>
      <c r="F17" s="37"/>
      <c r="G17" s="37"/>
      <c r="H17" s="37"/>
      <c r="I17" s="25"/>
      <c r="K17" s="8" t="s">
        <v>42</v>
      </c>
      <c r="M17" s="8" t="s">
        <v>43</v>
      </c>
    </row>
    <row r="18" spans="1:13" x14ac:dyDescent="0.25">
      <c r="A18" s="12" t="s">
        <v>28</v>
      </c>
      <c r="B18" s="30" t="s">
        <v>44</v>
      </c>
      <c r="C18" s="16" t="s">
        <v>41</v>
      </c>
      <c r="D18" s="37" t="s">
        <v>20</v>
      </c>
      <c r="E18" s="37"/>
      <c r="F18" s="37"/>
      <c r="G18" s="37"/>
      <c r="H18" s="37"/>
      <c r="I18" s="25"/>
    </row>
    <row r="19" spans="1:13" x14ac:dyDescent="0.25">
      <c r="A19" s="12" t="s">
        <v>30</v>
      </c>
      <c r="B19" s="30" t="s">
        <v>45</v>
      </c>
      <c r="C19" s="16" t="s">
        <v>41</v>
      </c>
      <c r="D19" s="37" t="s">
        <v>20</v>
      </c>
      <c r="E19" s="37"/>
      <c r="F19" s="37"/>
      <c r="G19" s="37"/>
      <c r="H19" s="37"/>
      <c r="I19" s="25"/>
    </row>
    <row r="20" spans="1:13" s="5" customFormat="1" x14ac:dyDescent="0.25">
      <c r="A20" s="10">
        <v>10</v>
      </c>
      <c r="B20" s="29" t="s">
        <v>46</v>
      </c>
      <c r="C20" s="16" t="s">
        <v>41</v>
      </c>
      <c r="D20" s="37" t="s">
        <v>20</v>
      </c>
      <c r="E20" s="37"/>
      <c r="F20" s="37"/>
      <c r="G20" s="37"/>
      <c r="H20" s="37"/>
      <c r="I20" s="25"/>
      <c r="K20" s="14" t="s">
        <v>47</v>
      </c>
    </row>
    <row r="21" spans="1:13" s="5" customFormat="1" x14ac:dyDescent="0.25">
      <c r="A21" s="10">
        <v>11</v>
      </c>
      <c r="B21" s="29" t="s">
        <v>48</v>
      </c>
      <c r="C21" s="16" t="s">
        <v>41</v>
      </c>
      <c r="D21" s="37" t="s">
        <v>11</v>
      </c>
      <c r="E21" s="37"/>
      <c r="F21" s="37"/>
      <c r="G21" s="37"/>
      <c r="H21" s="37"/>
      <c r="I21" s="25"/>
      <c r="K21" s="11" t="s">
        <v>49</v>
      </c>
    </row>
    <row r="22" spans="1:13" s="5" customFormat="1" x14ac:dyDescent="0.25">
      <c r="A22" s="10">
        <v>12</v>
      </c>
      <c r="B22" s="28" t="s">
        <v>50</v>
      </c>
      <c r="C22" s="16" t="s">
        <v>41</v>
      </c>
      <c r="D22" s="37" t="s">
        <v>16</v>
      </c>
      <c r="E22" s="37"/>
      <c r="F22" s="37"/>
      <c r="G22" s="37"/>
      <c r="H22" s="37"/>
      <c r="I22" s="25"/>
      <c r="K22" s="11" t="s">
        <v>51</v>
      </c>
    </row>
    <row r="23" spans="1:13" x14ac:dyDescent="0.25">
      <c r="A23" s="10">
        <v>13</v>
      </c>
      <c r="B23" s="21" t="s">
        <v>52</v>
      </c>
      <c r="C23" s="16" t="s">
        <v>41</v>
      </c>
      <c r="D23" s="37" t="s">
        <v>20</v>
      </c>
      <c r="E23" s="37"/>
      <c r="F23" s="37"/>
      <c r="G23" s="37"/>
      <c r="H23" s="37"/>
      <c r="I23" s="25"/>
      <c r="K23" s="8" t="s">
        <v>53</v>
      </c>
    </row>
    <row r="24" spans="1:13" s="5" customFormat="1" ht="30" x14ac:dyDescent="0.25">
      <c r="A24" s="10">
        <v>14</v>
      </c>
      <c r="B24" s="28" t="s">
        <v>54</v>
      </c>
      <c r="C24" s="16" t="s">
        <v>41</v>
      </c>
      <c r="D24" s="37" t="s">
        <v>16</v>
      </c>
      <c r="E24" s="37"/>
      <c r="F24" s="37"/>
      <c r="G24" s="37"/>
      <c r="H24" s="37"/>
      <c r="I24" s="25"/>
    </row>
    <row r="25" spans="1:13" x14ac:dyDescent="0.25">
      <c r="A25" s="10">
        <v>15</v>
      </c>
      <c r="B25" s="21" t="s">
        <v>55</v>
      </c>
      <c r="C25" s="16" t="s">
        <v>41</v>
      </c>
      <c r="D25" s="37" t="s">
        <v>16</v>
      </c>
      <c r="E25" s="37"/>
      <c r="F25" s="37"/>
      <c r="G25" s="37"/>
      <c r="H25" s="37"/>
      <c r="I25" s="25"/>
    </row>
    <row r="26" spans="1:13" x14ac:dyDescent="0.25">
      <c r="A26" s="10">
        <v>16</v>
      </c>
      <c r="B26" s="32" t="s">
        <v>56</v>
      </c>
      <c r="C26" s="16" t="s">
        <v>41</v>
      </c>
      <c r="D26" s="37" t="s">
        <v>36</v>
      </c>
      <c r="E26" s="37"/>
      <c r="F26" s="37"/>
      <c r="G26" s="37"/>
      <c r="H26" s="37"/>
      <c r="I26" s="25"/>
    </row>
    <row r="27" spans="1:13" ht="15" customHeight="1" x14ac:dyDescent="0.25">
      <c r="A27" s="10">
        <v>17</v>
      </c>
      <c r="B27" s="21" t="s">
        <v>32</v>
      </c>
      <c r="C27" s="16" t="s">
        <v>41</v>
      </c>
      <c r="D27" s="38" t="s">
        <v>38</v>
      </c>
      <c r="E27" s="38"/>
      <c r="F27" s="38"/>
      <c r="G27" s="38"/>
      <c r="H27" s="38"/>
      <c r="I27" s="26"/>
      <c r="K27" s="8" t="s">
        <v>57</v>
      </c>
    </row>
    <row r="28" spans="1:13" x14ac:dyDescent="0.25">
      <c r="A28" s="10">
        <v>18</v>
      </c>
      <c r="B28" s="21" t="s">
        <v>47</v>
      </c>
      <c r="C28" s="16" t="s">
        <v>41</v>
      </c>
      <c r="D28" s="37" t="s">
        <v>53</v>
      </c>
      <c r="E28" s="37"/>
      <c r="F28" s="37"/>
      <c r="G28" s="37"/>
      <c r="H28" s="37"/>
      <c r="I28" s="25"/>
      <c r="K28" s="8" t="s">
        <v>58</v>
      </c>
    </row>
    <row r="29" spans="1:13" x14ac:dyDescent="0.25">
      <c r="A29" s="15"/>
      <c r="B29" s="33"/>
      <c r="C29" s="23"/>
      <c r="D29" s="39">
        <v>2014</v>
      </c>
      <c r="E29" s="39">
        <v>2015</v>
      </c>
      <c r="F29" s="39">
        <v>2016</v>
      </c>
      <c r="G29" s="40">
        <v>2017</v>
      </c>
      <c r="H29" s="22">
        <v>2018</v>
      </c>
      <c r="I29" s="22">
        <v>2019</v>
      </c>
    </row>
    <row r="30" spans="1:13" x14ac:dyDescent="0.25">
      <c r="A30" s="10">
        <v>19</v>
      </c>
      <c r="B30" s="29" t="s">
        <v>59</v>
      </c>
      <c r="C30" s="18"/>
      <c r="D30" s="23">
        <v>251</v>
      </c>
      <c r="E30" s="23">
        <v>250</v>
      </c>
      <c r="F30" s="23">
        <v>251</v>
      </c>
      <c r="G30" s="20">
        <v>248</v>
      </c>
      <c r="H30" s="8">
        <v>250</v>
      </c>
      <c r="I30" s="44">
        <v>250</v>
      </c>
    </row>
    <row r="31" spans="1:13" x14ac:dyDescent="0.25">
      <c r="A31" s="10">
        <v>20</v>
      </c>
      <c r="B31" s="29" t="s">
        <v>60</v>
      </c>
      <c r="C31" s="18"/>
      <c r="D31" s="23"/>
      <c r="E31" s="23"/>
      <c r="F31" s="23"/>
      <c r="G31" s="8"/>
      <c r="H31" s="8"/>
      <c r="I31" s="8"/>
    </row>
    <row r="32" spans="1:13" x14ac:dyDescent="0.25">
      <c r="A32" s="10">
        <v>21</v>
      </c>
      <c r="B32" s="21" t="s">
        <v>61</v>
      </c>
      <c r="C32" s="16" t="s">
        <v>57</v>
      </c>
      <c r="D32" s="23">
        <f>D33</f>
        <v>461.78558399999997</v>
      </c>
      <c r="E32" s="23">
        <f>E34+E33</f>
        <v>286.05388599999998</v>
      </c>
      <c r="F32" s="23">
        <f>F33</f>
        <v>377.23950000000002</v>
      </c>
      <c r="G32" s="8">
        <f>G33</f>
        <v>311.83429999999998</v>
      </c>
      <c r="H32" s="8">
        <f>H33</f>
        <v>370.507386</v>
      </c>
      <c r="I32" s="8">
        <v>311.38010000000003</v>
      </c>
    </row>
    <row r="33" spans="1:9" x14ac:dyDescent="0.25">
      <c r="A33" s="10">
        <v>22</v>
      </c>
      <c r="B33" s="21" t="s">
        <v>62</v>
      </c>
      <c r="C33" s="16" t="s">
        <v>57</v>
      </c>
      <c r="D33" s="23">
        <f>398.226584+63.559</f>
        <v>461.78558399999997</v>
      </c>
      <c r="E33" s="23">
        <v>286.05388599999998</v>
      </c>
      <c r="F33" s="23">
        <v>377.23950000000002</v>
      </c>
      <c r="G33" s="8">
        <v>311.83429999999998</v>
      </c>
      <c r="H33" s="8">
        <v>370.507386</v>
      </c>
      <c r="I33" s="8">
        <v>311.38010000000003</v>
      </c>
    </row>
    <row r="34" spans="1:9" x14ac:dyDescent="0.25">
      <c r="A34" s="10">
        <v>23</v>
      </c>
      <c r="B34" s="21" t="s">
        <v>63</v>
      </c>
      <c r="C34" s="17" t="s">
        <v>57</v>
      </c>
      <c r="D34" s="23"/>
      <c r="E34" s="23"/>
      <c r="F34" s="23"/>
      <c r="G34" s="8"/>
      <c r="H34" s="8"/>
      <c r="I34" s="8"/>
    </row>
    <row r="35" spans="1:9" x14ac:dyDescent="0.25">
      <c r="A35" s="10">
        <v>24</v>
      </c>
      <c r="B35" s="21" t="s">
        <v>64</v>
      </c>
      <c r="C35" s="16" t="s">
        <v>14</v>
      </c>
      <c r="D35" s="23"/>
      <c r="E35" s="23"/>
      <c r="F35" s="23"/>
      <c r="G35" s="8"/>
      <c r="H35" s="8"/>
      <c r="I35" s="8"/>
    </row>
    <row r="36" spans="1:9" x14ac:dyDescent="0.25">
      <c r="A36" s="10">
        <v>25</v>
      </c>
      <c r="B36" s="21" t="s">
        <v>65</v>
      </c>
      <c r="C36" s="16" t="s">
        <v>66</v>
      </c>
      <c r="D36" s="23">
        <v>26888</v>
      </c>
      <c r="E36" s="23">
        <v>27923</v>
      </c>
      <c r="F36" s="23">
        <v>27788</v>
      </c>
      <c r="G36" s="8">
        <v>33128</v>
      </c>
      <c r="H36" s="8">
        <v>29953</v>
      </c>
      <c r="I36" s="8">
        <v>36316</v>
      </c>
    </row>
    <row r="37" spans="1:9" x14ac:dyDescent="0.25">
      <c r="A37" s="10">
        <v>26</v>
      </c>
      <c r="B37" s="21" t="s">
        <v>67</v>
      </c>
      <c r="C37" s="16" t="s">
        <v>14</v>
      </c>
      <c r="D37" s="23">
        <v>534</v>
      </c>
      <c r="E37" s="23">
        <v>509</v>
      </c>
      <c r="F37" s="23">
        <v>610</v>
      </c>
      <c r="G37" s="8">
        <v>496</v>
      </c>
      <c r="H37" s="8">
        <v>568</v>
      </c>
      <c r="I37" s="8">
        <v>685</v>
      </c>
    </row>
    <row r="38" spans="1:9" x14ac:dyDescent="0.25">
      <c r="A38" s="10">
        <v>27</v>
      </c>
      <c r="B38" s="28" t="s">
        <v>68</v>
      </c>
      <c r="C38" s="18" t="s">
        <v>69</v>
      </c>
      <c r="D38" s="23"/>
      <c r="E38" s="23"/>
      <c r="F38" s="23"/>
      <c r="G38" s="8"/>
      <c r="H38" s="8"/>
      <c r="I38" s="8"/>
    </row>
    <row r="40" spans="1:9" x14ac:dyDescent="0.25">
      <c r="A40" s="19" t="s">
        <v>70</v>
      </c>
      <c r="B40" s="19"/>
      <c r="C40" s="19"/>
    </row>
    <row r="41" spans="1:9" x14ac:dyDescent="0.25">
      <c r="A41" s="19" t="s">
        <v>71</v>
      </c>
      <c r="B41" s="19"/>
      <c r="C41" s="19"/>
    </row>
  </sheetData>
  <mergeCells count="26">
    <mergeCell ref="D28:I28"/>
    <mergeCell ref="D16:I16"/>
    <mergeCell ref="D17:I17"/>
    <mergeCell ref="D18:I18"/>
    <mergeCell ref="D19:I19"/>
    <mergeCell ref="D20:I20"/>
    <mergeCell ref="D11:I11"/>
    <mergeCell ref="D12:I12"/>
    <mergeCell ref="D13:I13"/>
    <mergeCell ref="D14:I14"/>
    <mergeCell ref="D15:I15"/>
    <mergeCell ref="C5:H5"/>
    <mergeCell ref="D3:I3"/>
    <mergeCell ref="C4:I4"/>
    <mergeCell ref="C6:I6"/>
    <mergeCell ref="C7:I7"/>
    <mergeCell ref="D8:I8"/>
    <mergeCell ref="D9:I9"/>
    <mergeCell ref="D10:I10"/>
    <mergeCell ref="D21:I21"/>
    <mergeCell ref="D22:I22"/>
    <mergeCell ref="D23:I23"/>
    <mergeCell ref="D24:I24"/>
    <mergeCell ref="D25:I25"/>
    <mergeCell ref="D26:I26"/>
    <mergeCell ref="D27:I27"/>
  </mergeCells>
  <phoneticPr fontId="4" type="noConversion"/>
  <dataValidations count="6">
    <dataValidation type="list" allowBlank="1" showInputMessage="1" showErrorMessage="1" errorTitle="Не вірно" sqref="D17:D20 D22:D25">
      <formula1>$M$8:$M$9</formula1>
    </dataValidation>
    <dataValidation type="list" allowBlank="1" showInputMessage="1" showErrorMessage="1" sqref="D21">
      <formula1>$K$7:$K$11</formula1>
    </dataValidation>
    <dataValidation type="list" allowBlank="1" showInputMessage="1" showErrorMessage="1" sqref="D27">
      <formula1>$K$15:$K$17</formula1>
    </dataValidation>
    <dataValidation type="list" allowBlank="1" showInputMessage="1" showErrorMessage="1" sqref="D28">
      <formula1>$K$21:$K$23</formula1>
    </dataValidation>
    <dataValidation type="list" allowBlank="1" showInputMessage="1" showErrorMessage="1" errorTitle="Не вірно" sqref="D26">
      <formula1>$M$15:$M$17</formula1>
    </dataValidation>
    <dataValidation type="list" allowBlank="1" showInputMessage="1" showErrorMessage="1" sqref="C34">
      <formula1>$K$27:$K$28</formula1>
    </dataValidation>
  </dataValidations>
  <pageMargins left="0.7" right="0.7" top="0.75" bottom="0.75" header="0.3" footer="0.3"/>
  <pageSetup paperSize="9" scale="8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1</vt:lpstr>
      <vt:lpstr>НВК Гармонія</vt:lpstr>
      <vt:lpstr>колег.</vt:lpstr>
      <vt:lpstr>4</vt:lpstr>
      <vt:lpstr>5</vt:lpstr>
      <vt:lpstr>6</vt:lpstr>
      <vt:lpstr>7</vt:lpstr>
      <vt:lpstr>8</vt:lpstr>
      <vt:lpstr>гімн.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НВК Борівське</vt:lpstr>
      <vt:lpstr>20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гімн.!Область_печати</vt:lpstr>
      <vt:lpstr>колег.!Область_печати</vt:lpstr>
      <vt:lpstr>'НВК Борівське'!Область_печати</vt:lpstr>
      <vt:lpstr>'НВК Гармонія'!Область_печати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2018-11-12T08:14:49Z</dcterms:created>
  <dcterms:modified xsi:type="dcterms:W3CDTF">2020-08-25T13:51:48Z</dcterms:modified>
</cp:coreProperties>
</file>