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3"/>
  </bookViews>
  <sheets>
    <sheet name="паспорт" sheetId="1" r:id="rId1"/>
    <sheet name="Диаграмма1" sheetId="2" r:id="rId2"/>
    <sheet name="Диаграмма2" sheetId="3" r:id="rId3"/>
    <sheet name="звіт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<sst xmlns="http://schemas.openxmlformats.org/spreadsheetml/2006/main" count="304" uniqueCount="163">
  <si>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</si>
  <si>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</si>
  <si>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</si>
  <si>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</si>
  <si>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</si>
  <si>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</si>
  <si>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</si>
  <si>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</si>
  <si>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</si>
  <si>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</si>
  <si>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</si>
  <si>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</si>
  <si>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</si>
  <si>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</si>
  <si>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</si>
  <si>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</si>
  <si>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</si>
  <si>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</si>
  <si>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</si>
  <si>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</si>
  <si>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</si>
  <si>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</si>
  <si>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</si>
  <si>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</si>
  <si>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</si>
  <si>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</si>
  <si>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</si>
  <si>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</si>
  <si>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</si>
  <si>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</si>
  <si>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</si>
  <si>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</si>
  <si>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</si>
  <si>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</si>
  <si>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</si>
  <si>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</si>
  <si>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</si>
  <si>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</si>
  <si>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</si>
  <si>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</si>
  <si>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</si>
  <si>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</si>
  <si>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</si>
  <si>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</si>
  <si>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</si>
  <si>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</si>
  <si>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</si>
  <si>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</si>
  <si>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</si>
  <si>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</si>
  <si>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</si>
  <si>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</si>
  <si>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</si>
  <si>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</si>
  <si>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</si>
  <si>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</si>
  <si>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</si>
  <si>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</si>
  <si>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Результативні показники бюджетної програми та аналіз їх виконання:</t>
  </si>
  <si>
    <t>Показники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</si>
  <si>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</si>
  <si>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</si>
  <si>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</si>
  <si>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</si>
  <si>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0600000</t>
  </si>
  <si>
    <t>Відділ освіти Сєвєродонецької міської ради</t>
  </si>
  <si>
    <t>0610000</t>
  </si>
  <si>
    <t>.</t>
  </si>
  <si>
    <t>од.</t>
  </si>
  <si>
    <t>%</t>
  </si>
  <si>
    <t>розрахунок</t>
  </si>
  <si>
    <t>штатний розпис</t>
  </si>
  <si>
    <t>грн.</t>
  </si>
  <si>
    <t>0611161</t>
  </si>
  <si>
    <t>0990</t>
  </si>
  <si>
    <t>Забезпечення діяльності інших закладів у сфері освіти</t>
  </si>
  <si>
    <t>Забезпечення складання і надання кошторисної, звітної, фінансової документації, фінансування установ освіти згідно з затвердженим кошторисом</t>
  </si>
  <si>
    <t>Забезпечення надання якісних послуг з централізованого господарського обслуговування</t>
  </si>
  <si>
    <t>Забезпечення професійної орієнтації та професійної підготовки учнів</t>
  </si>
  <si>
    <t>кількість централізованих бухгалтерій</t>
  </si>
  <si>
    <t>кількість освітніх закладів, які обслуговує централізована бухгалтерія</t>
  </si>
  <si>
    <t>кількість розрахунків по укладених договорах</t>
  </si>
  <si>
    <t>облікова чисельність</t>
  </si>
  <si>
    <t>звітність установ</t>
  </si>
  <si>
    <t>кількість закладів на 1 працівника бухгалтерії</t>
  </si>
  <si>
    <t>кількість установ, які обслуговуються господарчою групою</t>
  </si>
  <si>
    <t>кількість закладів на 1 працівника господарчої групи</t>
  </si>
  <si>
    <t>кількість закладів</t>
  </si>
  <si>
    <t>мережа штатів і контингентів</t>
  </si>
  <si>
    <t>кількість класів</t>
  </si>
  <si>
    <t>тарифікаційний список</t>
  </si>
  <si>
    <t>кількість учнів, які навчаються у МНВК</t>
  </si>
  <si>
    <t>осіб</t>
  </si>
  <si>
    <t>кількість дітей, що отримують професійні посвідчення</t>
  </si>
  <si>
    <t>книга реєстрації свідоцтв</t>
  </si>
  <si>
    <t>динаміка отриманих посвідчень про освіту порівняно з минулим роком</t>
  </si>
  <si>
    <t>витрати на одного учня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</si>
  <si>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</si>
  <si>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за _2019_ рік</t>
  </si>
  <si>
    <t>(код)</t>
  </si>
  <si>
    <t xml:space="preserve">   4.   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</si>
  <si>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</si>
  <si>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</si>
  <si>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 xml:space="preserve">5. </t>
  </si>
  <si>
    <t xml:space="preserve">   6.    Завдання бюджетної програми</t>
  </si>
  <si>
    <t xml:space="preserve">  7.     Видатки (надані кредити з бюджету) та напрями використання бюджетних коштів за бюджетною програмою</t>
  </si>
  <si>
    <t>гривень</t>
  </si>
  <si>
    <t>Касові видатки (надані кредити з бюджету)</t>
  </si>
  <si>
    <t xml:space="preserve">  N
 з/п</t>
  </si>
  <si>
    <t>Створення умов для якісного виконання функцій бухгалтерського та фінансового обліку, господарського обслуговування закладів освіти; підвищення рівня професійної підготовки учнів та забезпечення права дітей з особливими освітніми потребами віком від 2 до 18 років на здобуття дошкільної та загальної середньої освіти шляхом проведення комплексної психолого-педагогічної оцінки розвитку дитини, надання психолого-педагогічних та корекційно-розвиткових послуг.</t>
  </si>
  <si>
    <t xml:space="preserve">Забезпечити складання і надання кошторисної, звітної, фінансової документації, фінансування установ освіти згідно з затвердженими кошторисами </t>
  </si>
  <si>
    <t>Придбання обладнання і предметів довгострокового користування для централізованої бухгалтерії</t>
  </si>
  <si>
    <t>Забезпечити надання якісних послуг з централізованого господарського обслуговування</t>
  </si>
  <si>
    <t>Забезпечити професійну орієнтацію та професійну підготовку учнів</t>
  </si>
  <si>
    <t>Забезпечити права дітей з особливими освітніми потребами віком від 2 до 18 років на здобуття дошкільної та загальної середньої освіти</t>
  </si>
  <si>
    <t>Забезпечення прав дітей з особливими освітніми потребами віком від 2 до 18 років на здобуття дошкільної та загальної середньої освіти</t>
  </si>
  <si>
    <t>середньорічна кількість ставок працівників, що обслуговують освітні заклади</t>
  </si>
  <si>
    <t>журнал укладених договорів</t>
  </si>
  <si>
    <t>кількість працівників, які працюють з договорами</t>
  </si>
  <si>
    <t>посадові інструкції</t>
  </si>
  <si>
    <t>кількість рахунків</t>
  </si>
  <si>
    <t>реєстр відкритих рахунків</t>
  </si>
  <si>
    <t>кількість рахунків на 1 працівника</t>
  </si>
  <si>
    <t>Придбання обладняння і предметів довгострокового користування для централізованої бухгалтерії</t>
  </si>
  <si>
    <t>обсяг витрат на придбання обладнання і предметів довгострокового користування</t>
  </si>
  <si>
    <t>кількість закладів, які потребують оновлення матеріальної бази</t>
  </si>
  <si>
    <t>кількість придбаного обладнання</t>
  </si>
  <si>
    <t>кількість закладів, для яких придбано обладнання</t>
  </si>
  <si>
    <t>середня вартість одиниці придбаного обладнання</t>
  </si>
  <si>
    <t>динаміка кількості закладів, в яких здійснено оновлення до кількості закладів, які потребують оновлення</t>
  </si>
  <si>
    <t>середньорічнна кількість ставок (штатних одиниць) господарчої групи</t>
  </si>
  <si>
    <t>мережа, штатів і контингентів</t>
  </si>
  <si>
    <t>середньорічна кількість штатних одиниць</t>
  </si>
  <si>
    <t>кількість дітей з особливими потребами, які можуть обслуговуватися у ІРЦ в розрахунку на одну штатну одиницю:</t>
  </si>
  <si>
    <t>вчитель-логопед;</t>
  </si>
  <si>
    <t>вчитель-дефектолог;</t>
  </si>
  <si>
    <t>практичний психолог</t>
  </si>
  <si>
    <t>положення про інкллюзивно-ресурсний центр</t>
  </si>
  <si>
    <t>25-30</t>
  </si>
  <si>
    <t>12-15</t>
  </si>
  <si>
    <t>витрати на утримання однієї штатної одиниці (розрахунок на 3 місяця)</t>
  </si>
  <si>
    <t>Фактичні результативні показники, досягнуті за рахунок касових видатків (наданих кредитів з бюджету)</t>
  </si>
  <si>
    <t xml:space="preserve"> 10.   Узагальнений висновок про виконання бюджетної програми</t>
  </si>
  <si>
    <t>В. Пшенична</t>
  </si>
  <si>
    <t>Керівник самостійного структурного підрозділу з фінансово-економічних питань - головного розпорядника бюджетних коштів</t>
  </si>
  <si>
    <t>Н. Носкова</t>
  </si>
  <si>
    <t>Видатки (надані кредити з бюджету) на реалізацію місцевих/регіональних програм, які виконуються в межах бюджетної програми:                     гривень</t>
  </si>
  <si>
    <r>
      <t>Мета бюджетної програми:  з</t>
    </r>
    <r>
      <rPr>
        <sz val="11"/>
        <color indexed="8"/>
        <rFont val="Times New Roman"/>
        <family val="1"/>
      </rPr>
      <t>абезпечення діяльності інших закладів у сфері освіти</t>
    </r>
  </si>
  <si>
    <t>Відхилення витікає із розрахунків: більша кількість договорів загалом, отже більша кількість на одного працівника; аналогічно по рахунках</t>
  </si>
  <si>
    <t>Економія при проведенні закупівель оснащення для централізованої бухгалтерії</t>
  </si>
  <si>
    <t>Відхилення внаслідок меншої вартості одиниці обладнання</t>
  </si>
  <si>
    <t>Завдання програми виконано стовідсотково</t>
  </si>
  <si>
    <t>Один із закладів відділу освіти (ДЮСШ) передан відділу молоді та спорту</t>
  </si>
  <si>
    <t>Один заклад відділу освіти (ДЮСШ) передан відділу молоді та спорту; виділені додаткові кошти на проведення закупівель (Нова українська школа, інклюзивні класи та групи, оснащення для дошкільних закладів та шкіл), на капітальні ремонти, а отже укладалося значно більше договорів ніж заплановано; в зв'язку з наданням додаткових субвенцій по постановах КМУ відкрито багато нових рахунків</t>
  </si>
  <si>
    <t>Централізована бухгалтерія належним чином виконує свої функції</t>
  </si>
  <si>
    <t>Збільшилася кількість отримувачів платних послуг, а також випускників, які отримають посвідчення</t>
  </si>
  <si>
    <t>Кількість отримувачів послуг більше, отже на одного учня припадає менше видатків</t>
  </si>
  <si>
    <t>Професійна підготовка учнів надається в повному обсязі; кількість бажаючих отримувати платні послуги значно більше запланованої</t>
  </si>
  <si>
    <t>В цілому заклади, які не надають освітніх послуг виконують свої функції належним чином</t>
  </si>
  <si>
    <r>
      <t>Загальний фонд.</t>
    </r>
    <r>
      <rPr>
        <i/>
        <sz val="12"/>
        <color indexed="8"/>
        <rFont val="Times New Roman"/>
        <family val="1"/>
      </rPr>
      <t xml:space="preserve"> Економія видатків по нарахуванню на заробітну плату (тривалі лікарняні листи), економія видатків по енергоносіях МНВК (внаслідок затримки початку опалювального періоду). </t>
    </r>
    <r>
      <rPr>
        <b/>
        <i/>
        <sz val="12"/>
        <color indexed="8"/>
        <rFont val="Times New Roman"/>
        <family val="1"/>
      </rPr>
      <t>Спеціальний фонд.</t>
    </r>
    <r>
      <rPr>
        <i/>
        <sz val="12"/>
        <color indexed="8"/>
        <rFont val="Times New Roman"/>
        <family val="1"/>
      </rPr>
      <t xml:space="preserve"> Економія на придбанні предметів довгострокового користування.</t>
    </r>
  </si>
  <si>
    <t>В повному обсязі надаються послуги з господарського обслуговування</t>
  </si>
  <si>
    <t>Відхилення пояснюється економією по заробітній платі та нарахуванні на оплату праці</t>
  </si>
  <si>
    <t>кількість розрахунків по договорах на 1 працівника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</si>
</sst>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17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2" fillId="0" borderId="11" xfId="0" applyFont="1" applyBorder="1" applyAlignment="1">
      <alignment vertical="top" wrapText="1"/>
    </xf>
    <xf numFmtId="0" fontId="17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6" xfId="0" applyFont="1" applyBorder="1" applyAlignment="1">
      <alignment vertical="top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0" fillId="0" borderId="11" xfId="0" applyBorder="1" applyAlignment="1">
      <alignment/>
    </xf>
    <xf numFmtId="0" fontId="17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8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0" borderId="11" xfId="0" applyBorder="1" applyAlignment="1">
      <alignment/>
    </xf>
    <xf numFmtId="0" fontId="17" fillId="0" borderId="0" xfId="0" applyFont="1" applyAlignment="1">
      <alignment horizontal="left" vertical="center" wrapText="1"/>
    </xf>
    <xf numFmtId="0" fontId="22" fillId="0" borderId="18" xfId="0" applyFont="1" applyBorder="1" applyAlignment="1">
      <alignment vertical="top" wrapText="1"/>
    </xf>
    <xf numFmtId="0" fontId="22" fillId="0" borderId="0" xfId="0" applyFont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vertical="top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17" fillId="0" borderId="0" xfId="0" applyFont="1" applyBorder="1" applyAlignment="1">
      <alignment vertical="top" wrapText="1"/>
    </xf>
    <xf numFmtId="0" fontId="19" fillId="0" borderId="11" xfId="0" applyFont="1" applyBorder="1" applyAlignment="1">
      <alignment horizontal="justify"/>
    </xf>
    <xf numFmtId="0" fontId="0" fillId="0" borderId="10" xfId="0" applyBorder="1" applyAlignment="1">
      <alignment horizontal="center"/>
    </xf>
    <xf numFmtId="0" fontId="19" fillId="0" borderId="19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19" xfId="0" applyFont="1" applyBorder="1" applyAlignment="1">
      <alignment vertical="top" wrapText="1"/>
    </xf>
    <xf numFmtId="0" fontId="17" fillId="0" borderId="13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18" fillId="0" borderId="20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wrapText="1"/>
    </xf>
    <xf numFmtId="0" fontId="17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19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3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17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звіт!$J$107:$J$108</c:f>
              <c:numCache>
                <c:ptCount val="2"/>
                <c:pt idx="1">
                  <c:v>28</c:v>
                </c:pt>
              </c:numCache>
            </c:numRef>
          </c:val>
        </c:ser>
        <c:axId val="54171356"/>
        <c:axId val="17780157"/>
      </c:barChart>
      <c:catAx>
        <c:axId val="5417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80157"/>
        <c:crosses val="autoZero"/>
        <c:auto val="1"/>
        <c:lblOffset val="100"/>
        <c:noMultiLvlLbl val="0"/>
      </c:catAx>
      <c:valAx>
        <c:axId val="17780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71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звіт!$A$63:$D$78</c:f>
              <c:multiLvlStrCache>
                <c:ptCount val="16"/>
                <c:lvl>
                  <c:pt idx="0">
                    <c:v>продукту</c:v>
                  </c:pt>
                  <c:pt idx="1">
                    <c:v>облікова чисельність</c:v>
                  </c:pt>
                  <c:pt idx="2">
                    <c:v>журнал укладених договорів</c:v>
                  </c:pt>
                  <c:pt idx="3">
                    <c:v>посадові інструкції</c:v>
                  </c:pt>
                  <c:pt idx="4">
                    <c:v>реєстр відкритих рахунків</c:v>
                  </c:pt>
                  <c:pt idx="5">
                    <c:v>Відхилення пояснюється:  були віділені додаткові кошти на проведення закупівель (Нова українська школа, закупівлі для інклюзивних класів та груп, оснащення для дошкільних закладів та шкіл), на капітальні ремонти; в звязку з наданням додаткових субвенцій п</c:v>
                  </c:pt>
                  <c:pt idx="6">
                    <c:v>ефективності</c:v>
                  </c:pt>
                  <c:pt idx="7">
                    <c:v>розрахунок</c:v>
                  </c:pt>
                  <c:pt idx="8">
                    <c:v>розрахунок</c:v>
                  </c:pt>
                  <c:pt idx="9">
                    <c:v>розрахунок</c:v>
                  </c:pt>
                  <c:pt idx="10">
                    <c:v>Відхилення витікає із розрахунків: більша кількість договорів загалом, отже більша кількість на одного працівника; аналогічно по рахунках.</c:v>
                  </c:pt>
                  <c:pt idx="11">
                    <c:v>Результат очікуваний від роботи бухгалтерії досягнений.</c:v>
                  </c:pt>
                  <c:pt idx="12">
                    <c:v>Придбання обладняння і предметів довгострокового користування для централізованої бухгалтерії</c:v>
                  </c:pt>
                  <c:pt idx="13">
                    <c:v>затрат</c:v>
                  </c:pt>
                  <c:pt idx="14">
                    <c:v>звітність установ</c:v>
                  </c:pt>
                  <c:pt idx="15">
                    <c:v>звітність установ</c:v>
                  </c:pt>
                </c:lvl>
                <c:lvl>
                  <c:pt idx="0">
                    <c:v>2</c:v>
                  </c:pt>
                  <c:pt idx="1">
                    <c:v>од.</c:v>
                  </c:pt>
                  <c:pt idx="2">
                    <c:v>од.</c:v>
                  </c:pt>
                  <c:pt idx="3">
                    <c:v>осіб</c:v>
                  </c:pt>
                  <c:pt idx="4">
                    <c:v>од.</c:v>
                  </c:pt>
                  <c:pt idx="6">
                    <c:v>3</c:v>
                  </c:pt>
                  <c:pt idx="7">
                    <c:v>од.</c:v>
                  </c:pt>
                  <c:pt idx="8">
                    <c:v>од.</c:v>
                  </c:pt>
                  <c:pt idx="9">
                    <c:v>од.</c:v>
                  </c:pt>
                  <c:pt idx="13">
                    <c:v>1</c:v>
                  </c:pt>
                  <c:pt idx="14">
                    <c:v>грн.</c:v>
                  </c:pt>
                  <c:pt idx="15">
                    <c:v>од.</c:v>
                  </c:pt>
                </c:lvl>
                <c:lvl>
                  <c:pt idx="1">
                    <c:v>кількість освітніх закладів, які обслуговує централізована бухгалтерія</c:v>
                  </c:pt>
                  <c:pt idx="2">
                    <c:v>кількість розрахунків по укладених договорах</c:v>
                  </c:pt>
                  <c:pt idx="3">
                    <c:v>кількість працівників, які працюють з договорами</c:v>
                  </c:pt>
                  <c:pt idx="4">
                    <c:v>кількість рахунків</c:v>
                  </c:pt>
                  <c:pt idx="7">
                    <c:v>кількість розрахунків по договорах еа 1 працівника</c:v>
                  </c:pt>
                  <c:pt idx="8">
                    <c:v>кількість рахунків на 1 працівника</c:v>
                  </c:pt>
                  <c:pt idx="9">
                    <c:v>кількість закладів на 1 працівника бухгалтерії</c:v>
                  </c:pt>
                  <c:pt idx="14">
                    <c:v>обсяг витрат на придбання обладнання і предметів довгострокового користування</c:v>
                  </c:pt>
                  <c:pt idx="15">
                    <c:v>кількість закладів, які потребують оновлення матеріальної бази</c:v>
                  </c:pt>
                </c:lvl>
              </c:multiLvlStrCache>
            </c:multiLvlStrRef>
          </c:cat>
          <c:val>
            <c:numRef>
              <c:f>звіт!$E$63:$E$78</c:f>
              <c:numCache>
                <c:ptCount val="16"/>
                <c:pt idx="1">
                  <c:v>44</c:v>
                </c:pt>
                <c:pt idx="2">
                  <c:v>480</c:v>
                </c:pt>
                <c:pt idx="3">
                  <c:v>8</c:v>
                </c:pt>
                <c:pt idx="4">
                  <c:v>52</c:v>
                </c:pt>
                <c:pt idx="7">
                  <c:v>60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звіт!$A$63:$D$78</c:f>
              <c:multiLvlStrCache>
                <c:ptCount val="16"/>
                <c:lvl>
                  <c:pt idx="0">
                    <c:v>продукту</c:v>
                  </c:pt>
                  <c:pt idx="1">
                    <c:v>облікова чисельність</c:v>
                  </c:pt>
                  <c:pt idx="2">
                    <c:v>журнал укладених договорів</c:v>
                  </c:pt>
                  <c:pt idx="3">
                    <c:v>посадові інструкції</c:v>
                  </c:pt>
                  <c:pt idx="4">
                    <c:v>реєстр відкритих рахунків</c:v>
                  </c:pt>
                  <c:pt idx="5">
                    <c:v>Відхилення пояснюється:  були віділені додаткові кошти на проведення закупівель (Нова українська школа, закупівлі для інклюзивних класів та груп, оснащення для дошкільних закладів та шкіл), на капітальні ремонти; в звязку з наданням додаткових субвенцій п</c:v>
                  </c:pt>
                  <c:pt idx="6">
                    <c:v>ефективності</c:v>
                  </c:pt>
                  <c:pt idx="7">
                    <c:v>розрахунок</c:v>
                  </c:pt>
                  <c:pt idx="8">
                    <c:v>розрахунок</c:v>
                  </c:pt>
                  <c:pt idx="9">
                    <c:v>розрахунок</c:v>
                  </c:pt>
                  <c:pt idx="10">
                    <c:v>Відхилення витікає із розрахунків: більша кількість договорів загалом, отже більша кількість на одного працівника; аналогічно по рахунках.</c:v>
                  </c:pt>
                  <c:pt idx="11">
                    <c:v>Результат очікуваний від роботи бухгалтерії досягнений.</c:v>
                  </c:pt>
                  <c:pt idx="12">
                    <c:v>Придбання обладняння і предметів довгострокового користування для централізованої бухгалтерії</c:v>
                  </c:pt>
                  <c:pt idx="13">
                    <c:v>затрат</c:v>
                  </c:pt>
                  <c:pt idx="14">
                    <c:v>звітність установ</c:v>
                  </c:pt>
                  <c:pt idx="15">
                    <c:v>звітність установ</c:v>
                  </c:pt>
                </c:lvl>
                <c:lvl>
                  <c:pt idx="0">
                    <c:v>2</c:v>
                  </c:pt>
                  <c:pt idx="1">
                    <c:v>од.</c:v>
                  </c:pt>
                  <c:pt idx="2">
                    <c:v>од.</c:v>
                  </c:pt>
                  <c:pt idx="3">
                    <c:v>осіб</c:v>
                  </c:pt>
                  <c:pt idx="4">
                    <c:v>од.</c:v>
                  </c:pt>
                  <c:pt idx="6">
                    <c:v>3</c:v>
                  </c:pt>
                  <c:pt idx="7">
                    <c:v>од.</c:v>
                  </c:pt>
                  <c:pt idx="8">
                    <c:v>од.</c:v>
                  </c:pt>
                  <c:pt idx="9">
                    <c:v>од.</c:v>
                  </c:pt>
                  <c:pt idx="13">
                    <c:v>1</c:v>
                  </c:pt>
                  <c:pt idx="14">
                    <c:v>грн.</c:v>
                  </c:pt>
                  <c:pt idx="15">
                    <c:v>од.</c:v>
                  </c:pt>
                </c:lvl>
                <c:lvl>
                  <c:pt idx="1">
                    <c:v>кількість освітніх закладів, які обслуговує централізована бухгалтерія</c:v>
                  </c:pt>
                  <c:pt idx="2">
                    <c:v>кількість розрахунків по укладених договорах</c:v>
                  </c:pt>
                  <c:pt idx="3">
                    <c:v>кількість працівників, які працюють з договорами</c:v>
                  </c:pt>
                  <c:pt idx="4">
                    <c:v>кількість рахунків</c:v>
                  </c:pt>
                  <c:pt idx="7">
                    <c:v>кількість розрахунків по договорах еа 1 працівника</c:v>
                  </c:pt>
                  <c:pt idx="8">
                    <c:v>кількість рахунків на 1 працівника</c:v>
                  </c:pt>
                  <c:pt idx="9">
                    <c:v>кількість закладів на 1 працівника бухгалтерії</c:v>
                  </c:pt>
                  <c:pt idx="14">
                    <c:v>обсяг витрат на придбання обладнання і предметів довгострокового користування</c:v>
                  </c:pt>
                  <c:pt idx="15">
                    <c:v>кількість закладів, які потребують оновлення матеріальної бази</c:v>
                  </c:pt>
                </c:lvl>
              </c:multiLvlStrCache>
            </c:multiLvlStrRef>
          </c:cat>
          <c:val>
            <c:numRef>
              <c:f>звіт!$F$63:$F$78</c:f>
              <c:numCache>
                <c:ptCount val="16"/>
                <c:pt idx="14">
                  <c:v>71477</c:v>
                </c:pt>
                <c:pt idx="15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звіт!$A$63:$D$78</c:f>
              <c:multiLvlStrCache>
                <c:ptCount val="16"/>
                <c:lvl>
                  <c:pt idx="0">
                    <c:v>продукту</c:v>
                  </c:pt>
                  <c:pt idx="1">
                    <c:v>облікова чисельність</c:v>
                  </c:pt>
                  <c:pt idx="2">
                    <c:v>журнал укладених договорів</c:v>
                  </c:pt>
                  <c:pt idx="3">
                    <c:v>посадові інструкції</c:v>
                  </c:pt>
                  <c:pt idx="4">
                    <c:v>реєстр відкритих рахунків</c:v>
                  </c:pt>
                  <c:pt idx="5">
                    <c:v>Відхилення пояснюється:  були віділені додаткові кошти на проведення закупівель (Нова українська школа, закупівлі для інклюзивних класів та груп, оснащення для дошкільних закладів та шкіл), на капітальні ремонти; в звязку з наданням додаткових субвенцій п</c:v>
                  </c:pt>
                  <c:pt idx="6">
                    <c:v>ефективності</c:v>
                  </c:pt>
                  <c:pt idx="7">
                    <c:v>розрахунок</c:v>
                  </c:pt>
                  <c:pt idx="8">
                    <c:v>розрахунок</c:v>
                  </c:pt>
                  <c:pt idx="9">
                    <c:v>розрахунок</c:v>
                  </c:pt>
                  <c:pt idx="10">
                    <c:v>Відхилення витікає із розрахунків: більша кількість договорів загалом, отже більша кількість на одного працівника; аналогічно по рахунках.</c:v>
                  </c:pt>
                  <c:pt idx="11">
                    <c:v>Результат очікуваний від роботи бухгалтерії досягнений.</c:v>
                  </c:pt>
                  <c:pt idx="12">
                    <c:v>Придбання обладняння і предметів довгострокового користування для централізованої бухгалтерії</c:v>
                  </c:pt>
                  <c:pt idx="13">
                    <c:v>затрат</c:v>
                  </c:pt>
                  <c:pt idx="14">
                    <c:v>звітність установ</c:v>
                  </c:pt>
                  <c:pt idx="15">
                    <c:v>звітність установ</c:v>
                  </c:pt>
                </c:lvl>
                <c:lvl>
                  <c:pt idx="0">
                    <c:v>2</c:v>
                  </c:pt>
                  <c:pt idx="1">
                    <c:v>од.</c:v>
                  </c:pt>
                  <c:pt idx="2">
                    <c:v>од.</c:v>
                  </c:pt>
                  <c:pt idx="3">
                    <c:v>осіб</c:v>
                  </c:pt>
                  <c:pt idx="4">
                    <c:v>од.</c:v>
                  </c:pt>
                  <c:pt idx="6">
                    <c:v>3</c:v>
                  </c:pt>
                  <c:pt idx="7">
                    <c:v>од.</c:v>
                  </c:pt>
                  <c:pt idx="8">
                    <c:v>од.</c:v>
                  </c:pt>
                  <c:pt idx="9">
                    <c:v>од.</c:v>
                  </c:pt>
                  <c:pt idx="13">
                    <c:v>1</c:v>
                  </c:pt>
                  <c:pt idx="14">
                    <c:v>грн.</c:v>
                  </c:pt>
                  <c:pt idx="15">
                    <c:v>од.</c:v>
                  </c:pt>
                </c:lvl>
                <c:lvl>
                  <c:pt idx="1">
                    <c:v>кількість освітніх закладів, які обслуговує централізована бухгалтерія</c:v>
                  </c:pt>
                  <c:pt idx="2">
                    <c:v>кількість розрахунків по укладених договорах</c:v>
                  </c:pt>
                  <c:pt idx="3">
                    <c:v>кількість працівників, які працюють з договорами</c:v>
                  </c:pt>
                  <c:pt idx="4">
                    <c:v>кількість рахунків</c:v>
                  </c:pt>
                  <c:pt idx="7">
                    <c:v>кількість розрахунків по договорах еа 1 працівника</c:v>
                  </c:pt>
                  <c:pt idx="8">
                    <c:v>кількість рахунків на 1 працівника</c:v>
                  </c:pt>
                  <c:pt idx="9">
                    <c:v>кількість закладів на 1 працівника бухгалтерії</c:v>
                  </c:pt>
                  <c:pt idx="14">
                    <c:v>обсяг витрат на придбання обладнання і предметів довгострокового користування</c:v>
                  </c:pt>
                  <c:pt idx="15">
                    <c:v>кількість закладів, які потребують оновлення матеріальної бази</c:v>
                  </c:pt>
                </c:lvl>
              </c:multiLvlStrCache>
            </c:multiLvlStrRef>
          </c:cat>
          <c:val>
            <c:numRef>
              <c:f>звіт!$G$63:$G$78</c:f>
              <c:numCache>
                <c:ptCount val="16"/>
                <c:pt idx="1">
                  <c:v>44</c:v>
                </c:pt>
                <c:pt idx="2">
                  <c:v>480</c:v>
                </c:pt>
                <c:pt idx="3">
                  <c:v>8</c:v>
                </c:pt>
                <c:pt idx="4">
                  <c:v>52</c:v>
                </c:pt>
                <c:pt idx="7">
                  <c:v>60</c:v>
                </c:pt>
                <c:pt idx="8">
                  <c:v>2</c:v>
                </c:pt>
                <c:pt idx="9">
                  <c:v>2</c:v>
                </c:pt>
                <c:pt idx="14">
                  <c:v>71477</c:v>
                </c:pt>
                <c:pt idx="15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звіт!$A$63:$D$78</c:f>
              <c:multiLvlStrCache>
                <c:ptCount val="16"/>
                <c:lvl>
                  <c:pt idx="0">
                    <c:v>продукту</c:v>
                  </c:pt>
                  <c:pt idx="1">
                    <c:v>облікова чисельність</c:v>
                  </c:pt>
                  <c:pt idx="2">
                    <c:v>журнал укладених договорів</c:v>
                  </c:pt>
                  <c:pt idx="3">
                    <c:v>посадові інструкції</c:v>
                  </c:pt>
                  <c:pt idx="4">
                    <c:v>реєстр відкритих рахунків</c:v>
                  </c:pt>
                  <c:pt idx="5">
                    <c:v>Відхилення пояснюється:  були віділені додаткові кошти на проведення закупівель (Нова українська школа, закупівлі для інклюзивних класів та груп, оснащення для дошкільних закладів та шкіл), на капітальні ремонти; в звязку з наданням додаткових субвенцій п</c:v>
                  </c:pt>
                  <c:pt idx="6">
                    <c:v>ефективності</c:v>
                  </c:pt>
                  <c:pt idx="7">
                    <c:v>розрахунок</c:v>
                  </c:pt>
                  <c:pt idx="8">
                    <c:v>розрахунок</c:v>
                  </c:pt>
                  <c:pt idx="9">
                    <c:v>розрахунок</c:v>
                  </c:pt>
                  <c:pt idx="10">
                    <c:v>Відхилення витікає із розрахунків: більша кількість договорів загалом, отже більша кількість на одного працівника; аналогічно по рахунках.</c:v>
                  </c:pt>
                  <c:pt idx="11">
                    <c:v>Результат очікуваний від роботи бухгалтерії досягнений.</c:v>
                  </c:pt>
                  <c:pt idx="12">
                    <c:v>Придбання обладняння і предметів довгострокового користування для централізованої бухгалтерії</c:v>
                  </c:pt>
                  <c:pt idx="13">
                    <c:v>затрат</c:v>
                  </c:pt>
                  <c:pt idx="14">
                    <c:v>звітність установ</c:v>
                  </c:pt>
                  <c:pt idx="15">
                    <c:v>звітність установ</c:v>
                  </c:pt>
                </c:lvl>
                <c:lvl>
                  <c:pt idx="0">
                    <c:v>2</c:v>
                  </c:pt>
                  <c:pt idx="1">
                    <c:v>од.</c:v>
                  </c:pt>
                  <c:pt idx="2">
                    <c:v>од.</c:v>
                  </c:pt>
                  <c:pt idx="3">
                    <c:v>осіб</c:v>
                  </c:pt>
                  <c:pt idx="4">
                    <c:v>од.</c:v>
                  </c:pt>
                  <c:pt idx="6">
                    <c:v>3</c:v>
                  </c:pt>
                  <c:pt idx="7">
                    <c:v>од.</c:v>
                  </c:pt>
                  <c:pt idx="8">
                    <c:v>од.</c:v>
                  </c:pt>
                  <c:pt idx="9">
                    <c:v>од.</c:v>
                  </c:pt>
                  <c:pt idx="13">
                    <c:v>1</c:v>
                  </c:pt>
                  <c:pt idx="14">
                    <c:v>грн.</c:v>
                  </c:pt>
                  <c:pt idx="15">
                    <c:v>од.</c:v>
                  </c:pt>
                </c:lvl>
                <c:lvl>
                  <c:pt idx="1">
                    <c:v>кількість освітніх закладів, які обслуговує централізована бухгалтерія</c:v>
                  </c:pt>
                  <c:pt idx="2">
                    <c:v>кількість розрахунків по укладених договорах</c:v>
                  </c:pt>
                  <c:pt idx="3">
                    <c:v>кількість працівників, які працюють з договорами</c:v>
                  </c:pt>
                  <c:pt idx="4">
                    <c:v>кількість рахунків</c:v>
                  </c:pt>
                  <c:pt idx="7">
                    <c:v>кількість розрахунків по договорах еа 1 працівника</c:v>
                  </c:pt>
                  <c:pt idx="8">
                    <c:v>кількість рахунків на 1 працівника</c:v>
                  </c:pt>
                  <c:pt idx="9">
                    <c:v>кількість закладів на 1 працівника бухгалтерії</c:v>
                  </c:pt>
                  <c:pt idx="14">
                    <c:v>обсяг витрат на придбання обладнання і предметів довгострокового користування</c:v>
                  </c:pt>
                  <c:pt idx="15">
                    <c:v>кількість закладів, які потребують оновлення матеріальної бази</c:v>
                  </c:pt>
                </c:lvl>
              </c:multiLvlStrCache>
            </c:multiLvlStrRef>
          </c:cat>
          <c:val>
            <c:numRef>
              <c:f>звіт!$H$63:$H$78</c:f>
              <c:numCache>
                <c:ptCount val="16"/>
                <c:pt idx="1">
                  <c:v>43</c:v>
                </c:pt>
                <c:pt idx="2">
                  <c:v>587</c:v>
                </c:pt>
                <c:pt idx="3">
                  <c:v>8</c:v>
                </c:pt>
                <c:pt idx="4">
                  <c:v>68</c:v>
                </c:pt>
                <c:pt idx="7">
                  <c:v>66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звіт!$A$63:$D$78</c:f>
              <c:multiLvlStrCache>
                <c:ptCount val="16"/>
                <c:lvl>
                  <c:pt idx="0">
                    <c:v>продукту</c:v>
                  </c:pt>
                  <c:pt idx="1">
                    <c:v>облікова чисельність</c:v>
                  </c:pt>
                  <c:pt idx="2">
                    <c:v>журнал укладених договорів</c:v>
                  </c:pt>
                  <c:pt idx="3">
                    <c:v>посадові інструкції</c:v>
                  </c:pt>
                  <c:pt idx="4">
                    <c:v>реєстр відкритих рахунків</c:v>
                  </c:pt>
                  <c:pt idx="5">
                    <c:v>Відхилення пояснюється:  були віділені додаткові кошти на проведення закупівель (Нова українська школа, закупівлі для інклюзивних класів та груп, оснащення для дошкільних закладів та шкіл), на капітальні ремонти; в звязку з наданням додаткових субвенцій п</c:v>
                  </c:pt>
                  <c:pt idx="6">
                    <c:v>ефективності</c:v>
                  </c:pt>
                  <c:pt idx="7">
                    <c:v>розрахунок</c:v>
                  </c:pt>
                  <c:pt idx="8">
                    <c:v>розрахунок</c:v>
                  </c:pt>
                  <c:pt idx="9">
                    <c:v>розрахунок</c:v>
                  </c:pt>
                  <c:pt idx="10">
                    <c:v>Відхилення витікає із розрахунків: більша кількість договорів загалом, отже більша кількість на одного працівника; аналогічно по рахунках.</c:v>
                  </c:pt>
                  <c:pt idx="11">
                    <c:v>Результат очікуваний від роботи бухгалтерії досягнений.</c:v>
                  </c:pt>
                  <c:pt idx="12">
                    <c:v>Придбання обладняння і предметів довгострокового користування для централізованої бухгалтерії</c:v>
                  </c:pt>
                  <c:pt idx="13">
                    <c:v>затрат</c:v>
                  </c:pt>
                  <c:pt idx="14">
                    <c:v>звітність установ</c:v>
                  </c:pt>
                  <c:pt idx="15">
                    <c:v>звітність установ</c:v>
                  </c:pt>
                </c:lvl>
                <c:lvl>
                  <c:pt idx="0">
                    <c:v>2</c:v>
                  </c:pt>
                  <c:pt idx="1">
                    <c:v>од.</c:v>
                  </c:pt>
                  <c:pt idx="2">
                    <c:v>од.</c:v>
                  </c:pt>
                  <c:pt idx="3">
                    <c:v>осіб</c:v>
                  </c:pt>
                  <c:pt idx="4">
                    <c:v>од.</c:v>
                  </c:pt>
                  <c:pt idx="6">
                    <c:v>3</c:v>
                  </c:pt>
                  <c:pt idx="7">
                    <c:v>од.</c:v>
                  </c:pt>
                  <c:pt idx="8">
                    <c:v>од.</c:v>
                  </c:pt>
                  <c:pt idx="9">
                    <c:v>од.</c:v>
                  </c:pt>
                  <c:pt idx="13">
                    <c:v>1</c:v>
                  </c:pt>
                  <c:pt idx="14">
                    <c:v>грн.</c:v>
                  </c:pt>
                  <c:pt idx="15">
                    <c:v>од.</c:v>
                  </c:pt>
                </c:lvl>
                <c:lvl>
                  <c:pt idx="1">
                    <c:v>кількість освітніх закладів, які обслуговує централізована бухгалтерія</c:v>
                  </c:pt>
                  <c:pt idx="2">
                    <c:v>кількість розрахунків по укладених договорах</c:v>
                  </c:pt>
                  <c:pt idx="3">
                    <c:v>кількість працівників, які працюють з договорами</c:v>
                  </c:pt>
                  <c:pt idx="4">
                    <c:v>кількість рахунків</c:v>
                  </c:pt>
                  <c:pt idx="7">
                    <c:v>кількість розрахунків по договорах еа 1 працівника</c:v>
                  </c:pt>
                  <c:pt idx="8">
                    <c:v>кількість рахунків на 1 працівника</c:v>
                  </c:pt>
                  <c:pt idx="9">
                    <c:v>кількість закладів на 1 працівника бухгалтерії</c:v>
                  </c:pt>
                  <c:pt idx="14">
                    <c:v>обсяг витрат на придбання обладнання і предметів довгострокового користування</c:v>
                  </c:pt>
                  <c:pt idx="15">
                    <c:v>кількість закладів, які потребують оновлення матеріальної бази</c:v>
                  </c:pt>
                </c:lvl>
              </c:multiLvlStrCache>
            </c:multiLvlStrRef>
          </c:cat>
          <c:val>
            <c:numRef>
              <c:f>звіт!$I$63:$I$78</c:f>
              <c:numCache>
                <c:ptCount val="16"/>
                <c:pt idx="14">
                  <c:v>70070</c:v>
                </c:pt>
                <c:pt idx="15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звіт!$A$63:$D$78</c:f>
              <c:multiLvlStrCache>
                <c:ptCount val="16"/>
                <c:lvl>
                  <c:pt idx="0">
                    <c:v>продукту</c:v>
                  </c:pt>
                  <c:pt idx="1">
                    <c:v>облікова чисельність</c:v>
                  </c:pt>
                  <c:pt idx="2">
                    <c:v>журнал укладених договорів</c:v>
                  </c:pt>
                  <c:pt idx="3">
                    <c:v>посадові інструкції</c:v>
                  </c:pt>
                  <c:pt idx="4">
                    <c:v>реєстр відкритих рахунків</c:v>
                  </c:pt>
                  <c:pt idx="5">
                    <c:v>Відхилення пояснюється:  були віділені додаткові кошти на проведення закупівель (Нова українська школа, закупівлі для інклюзивних класів та груп, оснащення для дошкільних закладів та шкіл), на капітальні ремонти; в звязку з наданням додаткових субвенцій п</c:v>
                  </c:pt>
                  <c:pt idx="6">
                    <c:v>ефективності</c:v>
                  </c:pt>
                  <c:pt idx="7">
                    <c:v>розрахунок</c:v>
                  </c:pt>
                  <c:pt idx="8">
                    <c:v>розрахунок</c:v>
                  </c:pt>
                  <c:pt idx="9">
                    <c:v>розрахунок</c:v>
                  </c:pt>
                  <c:pt idx="10">
                    <c:v>Відхилення витікає із розрахунків: більша кількість договорів загалом, отже більша кількість на одного працівника; аналогічно по рахунках.</c:v>
                  </c:pt>
                  <c:pt idx="11">
                    <c:v>Результат очікуваний від роботи бухгалтерії досягнений.</c:v>
                  </c:pt>
                  <c:pt idx="12">
                    <c:v>Придбання обладняння і предметів довгострокового користування для централізованої бухгалтерії</c:v>
                  </c:pt>
                  <c:pt idx="13">
                    <c:v>затрат</c:v>
                  </c:pt>
                  <c:pt idx="14">
                    <c:v>звітність установ</c:v>
                  </c:pt>
                  <c:pt idx="15">
                    <c:v>звітність установ</c:v>
                  </c:pt>
                </c:lvl>
                <c:lvl>
                  <c:pt idx="0">
                    <c:v>2</c:v>
                  </c:pt>
                  <c:pt idx="1">
                    <c:v>од.</c:v>
                  </c:pt>
                  <c:pt idx="2">
                    <c:v>од.</c:v>
                  </c:pt>
                  <c:pt idx="3">
                    <c:v>осіб</c:v>
                  </c:pt>
                  <c:pt idx="4">
                    <c:v>од.</c:v>
                  </c:pt>
                  <c:pt idx="6">
                    <c:v>3</c:v>
                  </c:pt>
                  <c:pt idx="7">
                    <c:v>од.</c:v>
                  </c:pt>
                  <c:pt idx="8">
                    <c:v>од.</c:v>
                  </c:pt>
                  <c:pt idx="9">
                    <c:v>од.</c:v>
                  </c:pt>
                  <c:pt idx="13">
                    <c:v>1</c:v>
                  </c:pt>
                  <c:pt idx="14">
                    <c:v>грн.</c:v>
                  </c:pt>
                  <c:pt idx="15">
                    <c:v>од.</c:v>
                  </c:pt>
                </c:lvl>
                <c:lvl>
                  <c:pt idx="1">
                    <c:v>кількість освітніх закладів, які обслуговує централізована бухгалтерія</c:v>
                  </c:pt>
                  <c:pt idx="2">
                    <c:v>кількість розрахунків по укладених договорах</c:v>
                  </c:pt>
                  <c:pt idx="3">
                    <c:v>кількість працівників, які працюють з договорами</c:v>
                  </c:pt>
                  <c:pt idx="4">
                    <c:v>кількість рахунків</c:v>
                  </c:pt>
                  <c:pt idx="7">
                    <c:v>кількість розрахунків по договорах еа 1 працівника</c:v>
                  </c:pt>
                  <c:pt idx="8">
                    <c:v>кількість рахунків на 1 працівника</c:v>
                  </c:pt>
                  <c:pt idx="9">
                    <c:v>кількість закладів на 1 працівника бухгалтерії</c:v>
                  </c:pt>
                  <c:pt idx="14">
                    <c:v>обсяг витрат на придбання обладнання і предметів довгострокового користування</c:v>
                  </c:pt>
                  <c:pt idx="15">
                    <c:v>кількість закладів, які потребують оновлення матеріальної бази</c:v>
                  </c:pt>
                </c:lvl>
              </c:multiLvlStrCache>
            </c:multiLvlStrRef>
          </c:cat>
          <c:val>
            <c:numRef>
              <c:f>звіт!$J$63:$J$78</c:f>
              <c:numCache>
                <c:ptCount val="16"/>
                <c:pt idx="1">
                  <c:v>43</c:v>
                </c:pt>
                <c:pt idx="2">
                  <c:v>587</c:v>
                </c:pt>
                <c:pt idx="3">
                  <c:v>8</c:v>
                </c:pt>
                <c:pt idx="4">
                  <c:v>68</c:v>
                </c:pt>
                <c:pt idx="7">
                  <c:v>66</c:v>
                </c:pt>
                <c:pt idx="8">
                  <c:v>3</c:v>
                </c:pt>
                <c:pt idx="9">
                  <c:v>2</c:v>
                </c:pt>
                <c:pt idx="14">
                  <c:v>70070</c:v>
                </c:pt>
                <c:pt idx="15">
                  <c:v>1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звіт!$A$63:$D$78</c:f>
              <c:multiLvlStrCache>
                <c:ptCount val="16"/>
                <c:lvl>
                  <c:pt idx="0">
                    <c:v>продукту</c:v>
                  </c:pt>
                  <c:pt idx="1">
                    <c:v>облікова чисельність</c:v>
                  </c:pt>
                  <c:pt idx="2">
                    <c:v>журнал укладених договорів</c:v>
                  </c:pt>
                  <c:pt idx="3">
                    <c:v>посадові інструкції</c:v>
                  </c:pt>
                  <c:pt idx="4">
                    <c:v>реєстр відкритих рахунків</c:v>
                  </c:pt>
                  <c:pt idx="5">
                    <c:v>Відхилення пояснюється:  були віділені додаткові кошти на проведення закупівель (Нова українська школа, закупівлі для інклюзивних класів та груп, оснащення для дошкільних закладів та шкіл), на капітальні ремонти; в звязку з наданням додаткових субвенцій п</c:v>
                  </c:pt>
                  <c:pt idx="6">
                    <c:v>ефективності</c:v>
                  </c:pt>
                  <c:pt idx="7">
                    <c:v>розрахунок</c:v>
                  </c:pt>
                  <c:pt idx="8">
                    <c:v>розрахунок</c:v>
                  </c:pt>
                  <c:pt idx="9">
                    <c:v>розрахунок</c:v>
                  </c:pt>
                  <c:pt idx="10">
                    <c:v>Відхилення витікає із розрахунків: більша кількість договорів загалом, отже більша кількість на одного працівника; аналогічно по рахунках.</c:v>
                  </c:pt>
                  <c:pt idx="11">
                    <c:v>Результат очікуваний від роботи бухгалтерії досягнений.</c:v>
                  </c:pt>
                  <c:pt idx="12">
                    <c:v>Придбання обладняння і предметів довгострокового користування для централізованої бухгалтерії</c:v>
                  </c:pt>
                  <c:pt idx="13">
                    <c:v>затрат</c:v>
                  </c:pt>
                  <c:pt idx="14">
                    <c:v>звітність установ</c:v>
                  </c:pt>
                  <c:pt idx="15">
                    <c:v>звітність установ</c:v>
                  </c:pt>
                </c:lvl>
                <c:lvl>
                  <c:pt idx="0">
                    <c:v>2</c:v>
                  </c:pt>
                  <c:pt idx="1">
                    <c:v>од.</c:v>
                  </c:pt>
                  <c:pt idx="2">
                    <c:v>од.</c:v>
                  </c:pt>
                  <c:pt idx="3">
                    <c:v>осіб</c:v>
                  </c:pt>
                  <c:pt idx="4">
                    <c:v>од.</c:v>
                  </c:pt>
                  <c:pt idx="6">
                    <c:v>3</c:v>
                  </c:pt>
                  <c:pt idx="7">
                    <c:v>од.</c:v>
                  </c:pt>
                  <c:pt idx="8">
                    <c:v>од.</c:v>
                  </c:pt>
                  <c:pt idx="9">
                    <c:v>од.</c:v>
                  </c:pt>
                  <c:pt idx="13">
                    <c:v>1</c:v>
                  </c:pt>
                  <c:pt idx="14">
                    <c:v>грн.</c:v>
                  </c:pt>
                  <c:pt idx="15">
                    <c:v>од.</c:v>
                  </c:pt>
                </c:lvl>
                <c:lvl>
                  <c:pt idx="1">
                    <c:v>кількість освітніх закладів, які обслуговує централізована бухгалтерія</c:v>
                  </c:pt>
                  <c:pt idx="2">
                    <c:v>кількість розрахунків по укладених договорах</c:v>
                  </c:pt>
                  <c:pt idx="3">
                    <c:v>кількість працівників, які працюють з договорами</c:v>
                  </c:pt>
                  <c:pt idx="4">
                    <c:v>кількість рахунків</c:v>
                  </c:pt>
                  <c:pt idx="7">
                    <c:v>кількість розрахунків по договорах еа 1 працівника</c:v>
                  </c:pt>
                  <c:pt idx="8">
                    <c:v>кількість рахунків на 1 працівника</c:v>
                  </c:pt>
                  <c:pt idx="9">
                    <c:v>кількість закладів на 1 працівника бухгалтерії</c:v>
                  </c:pt>
                  <c:pt idx="14">
                    <c:v>обсяг витрат на придбання обладнання і предметів довгострокового користування</c:v>
                  </c:pt>
                  <c:pt idx="15">
                    <c:v>кількість закладів, які потребують оновлення матеріальної бази</c:v>
                  </c:pt>
                </c:lvl>
              </c:multiLvlStrCache>
            </c:multiLvlStrRef>
          </c:cat>
          <c:val>
            <c:numRef>
              <c:f>звіт!$K$63:$K$78</c:f>
              <c:numCache>
                <c:ptCount val="16"/>
                <c:pt idx="1">
                  <c:v>-1</c:v>
                </c:pt>
                <c:pt idx="2">
                  <c:v>107</c:v>
                </c:pt>
                <c:pt idx="4">
                  <c:v>16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звіт!$A$63:$D$78</c:f>
              <c:multiLvlStrCache>
                <c:ptCount val="16"/>
                <c:lvl>
                  <c:pt idx="0">
                    <c:v>продукту</c:v>
                  </c:pt>
                  <c:pt idx="1">
                    <c:v>облікова чисельність</c:v>
                  </c:pt>
                  <c:pt idx="2">
                    <c:v>журнал укладених договорів</c:v>
                  </c:pt>
                  <c:pt idx="3">
                    <c:v>посадові інструкції</c:v>
                  </c:pt>
                  <c:pt idx="4">
                    <c:v>реєстр відкритих рахунків</c:v>
                  </c:pt>
                  <c:pt idx="5">
                    <c:v>Відхилення пояснюється:  були віділені додаткові кошти на проведення закупівель (Нова українська школа, закупівлі для інклюзивних класів та груп, оснащення для дошкільних закладів та шкіл), на капітальні ремонти; в звязку з наданням додаткових субвенцій п</c:v>
                  </c:pt>
                  <c:pt idx="6">
                    <c:v>ефективності</c:v>
                  </c:pt>
                  <c:pt idx="7">
                    <c:v>розрахунок</c:v>
                  </c:pt>
                  <c:pt idx="8">
                    <c:v>розрахунок</c:v>
                  </c:pt>
                  <c:pt idx="9">
                    <c:v>розрахунок</c:v>
                  </c:pt>
                  <c:pt idx="10">
                    <c:v>Відхилення витікає із розрахунків: більша кількість договорів загалом, отже більша кількість на одного працівника; аналогічно по рахунках.</c:v>
                  </c:pt>
                  <c:pt idx="11">
                    <c:v>Результат очікуваний від роботи бухгалтерії досягнений.</c:v>
                  </c:pt>
                  <c:pt idx="12">
                    <c:v>Придбання обладняння і предметів довгострокового користування для централізованої бухгалтерії</c:v>
                  </c:pt>
                  <c:pt idx="13">
                    <c:v>затрат</c:v>
                  </c:pt>
                  <c:pt idx="14">
                    <c:v>звітність установ</c:v>
                  </c:pt>
                  <c:pt idx="15">
                    <c:v>звітність установ</c:v>
                  </c:pt>
                </c:lvl>
                <c:lvl>
                  <c:pt idx="0">
                    <c:v>2</c:v>
                  </c:pt>
                  <c:pt idx="1">
                    <c:v>од.</c:v>
                  </c:pt>
                  <c:pt idx="2">
                    <c:v>од.</c:v>
                  </c:pt>
                  <c:pt idx="3">
                    <c:v>осіб</c:v>
                  </c:pt>
                  <c:pt idx="4">
                    <c:v>од.</c:v>
                  </c:pt>
                  <c:pt idx="6">
                    <c:v>3</c:v>
                  </c:pt>
                  <c:pt idx="7">
                    <c:v>од.</c:v>
                  </c:pt>
                  <c:pt idx="8">
                    <c:v>од.</c:v>
                  </c:pt>
                  <c:pt idx="9">
                    <c:v>од.</c:v>
                  </c:pt>
                  <c:pt idx="13">
                    <c:v>1</c:v>
                  </c:pt>
                  <c:pt idx="14">
                    <c:v>грн.</c:v>
                  </c:pt>
                  <c:pt idx="15">
                    <c:v>од.</c:v>
                  </c:pt>
                </c:lvl>
                <c:lvl>
                  <c:pt idx="1">
                    <c:v>кількість освітніх закладів, які обслуговує централізована бухгалтерія</c:v>
                  </c:pt>
                  <c:pt idx="2">
                    <c:v>кількість розрахунків по укладених договорах</c:v>
                  </c:pt>
                  <c:pt idx="3">
                    <c:v>кількість працівників, які працюють з договорами</c:v>
                  </c:pt>
                  <c:pt idx="4">
                    <c:v>кількість рахунків</c:v>
                  </c:pt>
                  <c:pt idx="7">
                    <c:v>кількість розрахунків по договорах еа 1 працівника</c:v>
                  </c:pt>
                  <c:pt idx="8">
                    <c:v>кількість рахунків на 1 працівника</c:v>
                  </c:pt>
                  <c:pt idx="9">
                    <c:v>кількість закладів на 1 працівника бухгалтерії</c:v>
                  </c:pt>
                  <c:pt idx="14">
                    <c:v>обсяг витрат на придбання обладнання і предметів довгострокового користування</c:v>
                  </c:pt>
                  <c:pt idx="15">
                    <c:v>кількість закладів, які потребують оновлення матеріальної бази</c:v>
                  </c:pt>
                </c:lvl>
              </c:multiLvlStrCache>
            </c:multiLvlStrRef>
          </c:cat>
          <c:val>
            <c:numRef>
              <c:f>звіт!$L$63:$L$78</c:f>
              <c:numCache>
                <c:ptCount val="16"/>
                <c:pt idx="14">
                  <c:v>-1407</c:v>
                </c:pt>
              </c:numCache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звіт!$A$63:$D$78</c:f>
              <c:multiLvlStrCache>
                <c:ptCount val="16"/>
                <c:lvl>
                  <c:pt idx="0">
                    <c:v>продукту</c:v>
                  </c:pt>
                  <c:pt idx="1">
                    <c:v>облікова чисельність</c:v>
                  </c:pt>
                  <c:pt idx="2">
                    <c:v>журнал укладених договорів</c:v>
                  </c:pt>
                  <c:pt idx="3">
                    <c:v>посадові інструкції</c:v>
                  </c:pt>
                  <c:pt idx="4">
                    <c:v>реєстр відкритих рахунків</c:v>
                  </c:pt>
                  <c:pt idx="5">
                    <c:v>Відхилення пояснюється:  були віділені додаткові кошти на проведення закупівель (Нова українська школа, закупівлі для інклюзивних класів та груп, оснащення для дошкільних закладів та шкіл), на капітальні ремонти; в звязку з наданням додаткових субвенцій п</c:v>
                  </c:pt>
                  <c:pt idx="6">
                    <c:v>ефективності</c:v>
                  </c:pt>
                  <c:pt idx="7">
                    <c:v>розрахунок</c:v>
                  </c:pt>
                  <c:pt idx="8">
                    <c:v>розрахунок</c:v>
                  </c:pt>
                  <c:pt idx="9">
                    <c:v>розрахунок</c:v>
                  </c:pt>
                  <c:pt idx="10">
                    <c:v>Відхилення витікає із розрахунків: більша кількість договорів загалом, отже більша кількість на одного працівника; аналогічно по рахунках.</c:v>
                  </c:pt>
                  <c:pt idx="11">
                    <c:v>Результат очікуваний від роботи бухгалтерії досягнений.</c:v>
                  </c:pt>
                  <c:pt idx="12">
                    <c:v>Придбання обладняння і предметів довгострокового користування для централізованої бухгалтерії</c:v>
                  </c:pt>
                  <c:pt idx="13">
                    <c:v>затрат</c:v>
                  </c:pt>
                  <c:pt idx="14">
                    <c:v>звітність установ</c:v>
                  </c:pt>
                  <c:pt idx="15">
                    <c:v>звітність установ</c:v>
                  </c:pt>
                </c:lvl>
                <c:lvl>
                  <c:pt idx="0">
                    <c:v>2</c:v>
                  </c:pt>
                  <c:pt idx="1">
                    <c:v>од.</c:v>
                  </c:pt>
                  <c:pt idx="2">
                    <c:v>од.</c:v>
                  </c:pt>
                  <c:pt idx="3">
                    <c:v>осіб</c:v>
                  </c:pt>
                  <c:pt idx="4">
                    <c:v>од.</c:v>
                  </c:pt>
                  <c:pt idx="6">
                    <c:v>3</c:v>
                  </c:pt>
                  <c:pt idx="7">
                    <c:v>од.</c:v>
                  </c:pt>
                  <c:pt idx="8">
                    <c:v>од.</c:v>
                  </c:pt>
                  <c:pt idx="9">
                    <c:v>од.</c:v>
                  </c:pt>
                  <c:pt idx="13">
                    <c:v>1</c:v>
                  </c:pt>
                  <c:pt idx="14">
                    <c:v>грн.</c:v>
                  </c:pt>
                  <c:pt idx="15">
                    <c:v>од.</c:v>
                  </c:pt>
                </c:lvl>
                <c:lvl>
                  <c:pt idx="1">
                    <c:v>кількість освітніх закладів, які обслуговує централізована бухгалтерія</c:v>
                  </c:pt>
                  <c:pt idx="2">
                    <c:v>кількість розрахунків по укладених договорах</c:v>
                  </c:pt>
                  <c:pt idx="3">
                    <c:v>кількість працівників, які працюють з договорами</c:v>
                  </c:pt>
                  <c:pt idx="4">
                    <c:v>кількість рахунків</c:v>
                  </c:pt>
                  <c:pt idx="7">
                    <c:v>кількість розрахунків по договорах еа 1 працівника</c:v>
                  </c:pt>
                  <c:pt idx="8">
                    <c:v>кількість рахунків на 1 працівника</c:v>
                  </c:pt>
                  <c:pt idx="9">
                    <c:v>кількість закладів на 1 працівника бухгалтерії</c:v>
                  </c:pt>
                  <c:pt idx="14">
                    <c:v>обсяг витрат на придбання обладнання і предметів довгострокового користування</c:v>
                  </c:pt>
                  <c:pt idx="15">
                    <c:v>кількість закладів, які потребують оновлення матеріальної бази</c:v>
                  </c:pt>
                </c:lvl>
              </c:multiLvlStrCache>
            </c:multiLvlStrRef>
          </c:cat>
          <c:val>
            <c:numRef>
              <c:f>звіт!$M$63:$M$78</c:f>
              <c:numCache>
                <c:ptCount val="16"/>
                <c:pt idx="1">
                  <c:v>-1</c:v>
                </c:pt>
                <c:pt idx="2">
                  <c:v>107</c:v>
                </c:pt>
                <c:pt idx="4">
                  <c:v>16</c:v>
                </c:pt>
                <c:pt idx="7">
                  <c:v>6</c:v>
                </c:pt>
                <c:pt idx="8">
                  <c:v>1</c:v>
                </c:pt>
                <c:pt idx="14">
                  <c:v>-1407</c:v>
                </c:pt>
              </c:numCache>
            </c:numRef>
          </c:val>
        </c:ser>
        <c:axId val="25803686"/>
        <c:axId val="30906583"/>
      </c:barChart>
      <c:catAx>
        <c:axId val="258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06583"/>
        <c:crosses val="autoZero"/>
        <c:auto val="1"/>
        <c:lblOffset val="100"/>
        <c:noMultiLvlLbl val="0"/>
      </c:catAx>
      <c:valAx>
        <c:axId val="30906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03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C3" sqref="C3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1:5" ht="15.75">
      <c r="A1" s="1"/>
      <c r="E1" s="1" t="s">
        <v>0</v>
      </c>
    </row>
    <row r="2" spans="1:7" ht="15.75">
      <c r="A2" s="1"/>
      <c r="E2" s="99" t="s">
        <v>1</v>
      </c>
      <c r="F2" s="99"/>
      <c r="G2" s="99"/>
    </row>
    <row r="3" spans="1:7" ht="15.75">
      <c r="A3" s="1"/>
      <c r="B3" s="1"/>
      <c r="E3" s="100"/>
      <c r="F3" s="100"/>
      <c r="G3" s="100"/>
    </row>
    <row r="4" spans="1:7" ht="15" customHeight="1">
      <c r="A4" s="1"/>
      <c r="E4" s="92" t="s">
        <v>2</v>
      </c>
      <c r="F4" s="92"/>
      <c r="G4" s="92"/>
    </row>
    <row r="5" spans="1:5" ht="15.75">
      <c r="A5" s="1"/>
      <c r="E5" s="1" t="s">
        <v>3</v>
      </c>
    </row>
    <row r="6" spans="1:7" ht="15.75">
      <c r="A6" s="1"/>
      <c r="B6" s="1"/>
      <c r="E6" s="100"/>
      <c r="F6" s="100"/>
      <c r="G6" s="100"/>
    </row>
    <row r="7" spans="1:7" ht="15" customHeight="1">
      <c r="A7" s="1"/>
      <c r="E7" s="92" t="s">
        <v>4</v>
      </c>
      <c r="F7" s="92"/>
      <c r="G7" s="92"/>
    </row>
    <row r="8" spans="1:7" ht="15.75">
      <c r="A8" s="1"/>
      <c r="E8" s="93" t="s">
        <v>5</v>
      </c>
      <c r="F8" s="93"/>
      <c r="G8" s="93"/>
    </row>
    <row r="11" spans="1:7" ht="15.75">
      <c r="A11" s="102" t="s">
        <v>6</v>
      </c>
      <c r="B11" s="102"/>
      <c r="C11" s="102"/>
      <c r="D11" s="102"/>
      <c r="E11" s="102"/>
      <c r="F11" s="102"/>
      <c r="G11" s="102"/>
    </row>
    <row r="12" spans="1:7" ht="15.75">
      <c r="A12" s="102" t="s">
        <v>7</v>
      </c>
      <c r="B12" s="102"/>
      <c r="C12" s="102"/>
      <c r="D12" s="102"/>
      <c r="E12" s="102"/>
      <c r="F12" s="102"/>
      <c r="G12" s="102"/>
    </row>
    <row r="15" spans="1:7" ht="15.75">
      <c r="A15" s="101" t="s">
        <v>8</v>
      </c>
      <c r="B15" s="6"/>
      <c r="C15" s="101"/>
      <c r="D15" s="97"/>
      <c r="E15" s="97"/>
      <c r="F15" s="97"/>
      <c r="G15" s="97"/>
    </row>
    <row r="16" spans="1:7" ht="15">
      <c r="A16" s="101"/>
      <c r="B16" s="7" t="s">
        <v>9</v>
      </c>
      <c r="C16" s="101"/>
      <c r="D16" s="96" t="s">
        <v>50</v>
      </c>
      <c r="E16" s="96"/>
      <c r="F16" s="96"/>
      <c r="G16" s="96"/>
    </row>
    <row r="17" spans="1:7" ht="15.75">
      <c r="A17" s="101" t="s">
        <v>10</v>
      </c>
      <c r="B17" s="6"/>
      <c r="C17" s="101"/>
      <c r="D17" s="95"/>
      <c r="E17" s="95"/>
      <c r="F17" s="95"/>
      <c r="G17" s="95"/>
    </row>
    <row r="18" spans="1:7" ht="15">
      <c r="A18" s="101"/>
      <c r="B18" s="7" t="s">
        <v>9</v>
      </c>
      <c r="C18" s="101"/>
      <c r="D18" s="92" t="s">
        <v>49</v>
      </c>
      <c r="E18" s="92"/>
      <c r="F18" s="92"/>
      <c r="G18" s="92"/>
    </row>
    <row r="19" spans="1:7" ht="15.75">
      <c r="A19" s="101" t="s">
        <v>11</v>
      </c>
      <c r="B19" s="6"/>
      <c r="C19" s="6"/>
      <c r="D19" s="97"/>
      <c r="E19" s="97"/>
      <c r="F19" s="97"/>
      <c r="G19" s="97"/>
    </row>
    <row r="20" spans="1:7" ht="15">
      <c r="A20" s="101"/>
      <c r="B20" s="8" t="s">
        <v>9</v>
      </c>
      <c r="C20" s="8" t="s">
        <v>12</v>
      </c>
      <c r="D20" s="96" t="s">
        <v>51</v>
      </c>
      <c r="E20" s="96"/>
      <c r="F20" s="96"/>
      <c r="G20" s="96"/>
    </row>
    <row r="21" spans="1:7" ht="42" customHeight="1">
      <c r="A21" s="2" t="s">
        <v>13</v>
      </c>
      <c r="B21" s="93" t="s">
        <v>14</v>
      </c>
      <c r="C21" s="93"/>
      <c r="D21" s="93"/>
      <c r="E21" s="93"/>
      <c r="F21" s="93"/>
      <c r="G21" s="93"/>
    </row>
    <row r="22" spans="1:7" ht="15.75">
      <c r="A22" s="2" t="s">
        <v>15</v>
      </c>
      <c r="B22" s="93" t="s">
        <v>16</v>
      </c>
      <c r="C22" s="93"/>
      <c r="D22" s="93"/>
      <c r="E22" s="93"/>
      <c r="F22" s="93"/>
      <c r="G22" s="93"/>
    </row>
    <row r="23" spans="1:7" ht="15.75">
      <c r="A23" s="2" t="s">
        <v>17</v>
      </c>
      <c r="B23" s="93" t="s">
        <v>18</v>
      </c>
      <c r="C23" s="93"/>
      <c r="D23" s="93"/>
      <c r="E23" s="93"/>
      <c r="F23" s="93"/>
      <c r="G23" s="93"/>
    </row>
    <row r="24" spans="1:4" ht="31.5" customHeight="1">
      <c r="A24" s="2" t="s">
        <v>19</v>
      </c>
      <c r="B24" s="94" t="s">
        <v>20</v>
      </c>
      <c r="C24" s="94"/>
      <c r="D24" s="94"/>
    </row>
    <row r="25" ht="15.75">
      <c r="A25" s="3"/>
    </row>
    <row r="26" ht="15.75">
      <c r="A26" s="3"/>
    </row>
    <row r="27" spans="1:7" ht="15.75">
      <c r="A27" s="9" t="s">
        <v>21</v>
      </c>
      <c r="B27" s="98" t="s">
        <v>22</v>
      </c>
      <c r="C27" s="98"/>
      <c r="D27" s="98"/>
      <c r="E27" s="98"/>
      <c r="F27" s="98"/>
      <c r="G27" s="98"/>
    </row>
    <row r="28" spans="1:7" ht="15.75">
      <c r="A28" s="9"/>
      <c r="B28" s="98"/>
      <c r="C28" s="98"/>
      <c r="D28" s="98"/>
      <c r="E28" s="98"/>
      <c r="F28" s="98"/>
      <c r="G28" s="98"/>
    </row>
    <row r="29" spans="1:7" ht="15.75">
      <c r="A29" s="9"/>
      <c r="B29" s="98"/>
      <c r="C29" s="98"/>
      <c r="D29" s="98"/>
      <c r="E29" s="98"/>
      <c r="F29" s="98"/>
      <c r="G29" s="98"/>
    </row>
    <row r="30" spans="1:7" ht="15.75">
      <c r="A30" s="9"/>
      <c r="B30" s="98"/>
      <c r="C30" s="98"/>
      <c r="D30" s="98"/>
      <c r="E30" s="98"/>
      <c r="F30" s="98"/>
      <c r="G30" s="98"/>
    </row>
    <row r="31" ht="15.75">
      <c r="A31" s="3"/>
    </row>
    <row r="32" ht="15.75">
      <c r="A32" s="3"/>
    </row>
    <row r="33" spans="1:7" ht="15.75">
      <c r="A33" s="101" t="s">
        <v>23</v>
      </c>
      <c r="B33" s="93" t="s">
        <v>24</v>
      </c>
      <c r="C33" s="93"/>
      <c r="D33" s="93"/>
      <c r="E33" s="93"/>
      <c r="F33" s="93"/>
      <c r="G33" s="93"/>
    </row>
    <row r="34" spans="1:2" ht="15.75">
      <c r="A34" s="101"/>
      <c r="B34" s="1" t="s">
        <v>25</v>
      </c>
    </row>
    <row r="35" ht="15.75">
      <c r="A35" s="3"/>
    </row>
    <row r="36" ht="15.75">
      <c r="A36" s="3"/>
    </row>
    <row r="37" spans="1:6" ht="47.25">
      <c r="A37" s="9" t="s">
        <v>21</v>
      </c>
      <c r="B37" s="9" t="s">
        <v>26</v>
      </c>
      <c r="C37" s="9" t="s">
        <v>27</v>
      </c>
      <c r="D37" s="9" t="s">
        <v>28</v>
      </c>
      <c r="E37" s="9" t="s">
        <v>29</v>
      </c>
      <c r="F37" s="9" t="s">
        <v>30</v>
      </c>
    </row>
    <row r="38" spans="1:6" ht="15.75">
      <c r="A38" s="9">
        <v>1</v>
      </c>
      <c r="B38" s="9">
        <v>2</v>
      </c>
      <c r="C38" s="9">
        <v>3</v>
      </c>
      <c r="D38" s="9">
        <v>4</v>
      </c>
      <c r="E38" s="9">
        <v>5</v>
      </c>
      <c r="F38" s="9">
        <v>6</v>
      </c>
    </row>
    <row r="39" spans="1:6" ht="15.75">
      <c r="A39" s="9"/>
      <c r="B39" s="9"/>
      <c r="C39" s="9"/>
      <c r="D39" s="9"/>
      <c r="E39" s="9"/>
      <c r="F39" s="9"/>
    </row>
    <row r="40" spans="1:6" ht="15.75">
      <c r="A40" s="9"/>
      <c r="B40" s="9"/>
      <c r="C40" s="9"/>
      <c r="D40" s="9"/>
      <c r="E40" s="9"/>
      <c r="F40" s="9"/>
    </row>
    <row r="41" spans="1:6" ht="15.75">
      <c r="A41" s="98" t="s">
        <v>30</v>
      </c>
      <c r="B41" s="98"/>
      <c r="C41" s="9"/>
      <c r="D41" s="9"/>
      <c r="E41" s="9"/>
      <c r="F41" s="9"/>
    </row>
    <row r="42" ht="15.75">
      <c r="A42" s="3"/>
    </row>
    <row r="43" ht="15.75">
      <c r="A43" s="3"/>
    </row>
    <row r="44" spans="1:7" ht="15.75">
      <c r="A44" s="101" t="s">
        <v>31</v>
      </c>
      <c r="B44" s="93" t="s">
        <v>32</v>
      </c>
      <c r="C44" s="93"/>
      <c r="D44" s="93"/>
      <c r="E44" s="93"/>
      <c r="F44" s="93"/>
      <c r="G44" s="93"/>
    </row>
    <row r="45" spans="1:2" ht="15.75">
      <c r="A45" s="101"/>
      <c r="B45" s="1" t="s">
        <v>25</v>
      </c>
    </row>
    <row r="46" ht="15.75">
      <c r="A46" s="3"/>
    </row>
    <row r="47" ht="15.75">
      <c r="A47" s="3"/>
    </row>
    <row r="48" spans="2:5" ht="63">
      <c r="B48" s="9" t="s">
        <v>33</v>
      </c>
      <c r="C48" s="9" t="s">
        <v>27</v>
      </c>
      <c r="D48" s="9" t="s">
        <v>28</v>
      </c>
      <c r="E48" s="9" t="s">
        <v>30</v>
      </c>
    </row>
    <row r="49" spans="2:5" ht="15.75">
      <c r="B49" s="9">
        <v>1</v>
      </c>
      <c r="C49" s="9">
        <v>2</v>
      </c>
      <c r="D49" s="9">
        <v>3</v>
      </c>
      <c r="E49" s="9">
        <v>4</v>
      </c>
    </row>
    <row r="50" spans="2:5" ht="15.75">
      <c r="B50" s="10"/>
      <c r="C50" s="10"/>
      <c r="D50" s="10"/>
      <c r="E50" s="10"/>
    </row>
    <row r="51" spans="2:5" ht="15.75">
      <c r="B51" s="10"/>
      <c r="C51" s="10"/>
      <c r="D51" s="10"/>
      <c r="E51" s="10"/>
    </row>
    <row r="52" spans="2:5" ht="15.75">
      <c r="B52" s="10" t="s">
        <v>30</v>
      </c>
      <c r="C52" s="10"/>
      <c r="D52" s="10"/>
      <c r="E52" s="10"/>
    </row>
    <row r="53" ht="15.75">
      <c r="A53" s="3"/>
    </row>
    <row r="54" ht="15.75">
      <c r="A54" s="3"/>
    </row>
    <row r="55" spans="1:7" ht="15.75">
      <c r="A55" s="2" t="s">
        <v>34</v>
      </c>
      <c r="B55" s="93" t="s">
        <v>35</v>
      </c>
      <c r="C55" s="93"/>
      <c r="D55" s="93"/>
      <c r="E55" s="93"/>
      <c r="F55" s="93"/>
      <c r="G55" s="93"/>
    </row>
    <row r="56" ht="15.75">
      <c r="A56" s="3"/>
    </row>
    <row r="57" ht="15.75">
      <c r="A57" s="3"/>
    </row>
    <row r="58" spans="1:7" ht="46.5" customHeight="1">
      <c r="A58" s="9" t="s">
        <v>21</v>
      </c>
      <c r="B58" s="9" t="s">
        <v>36</v>
      </c>
      <c r="C58" s="9" t="s">
        <v>37</v>
      </c>
      <c r="D58" s="9" t="s">
        <v>38</v>
      </c>
      <c r="E58" s="9" t="s">
        <v>27</v>
      </c>
      <c r="F58" s="9" t="s">
        <v>28</v>
      </c>
      <c r="G58" s="9" t="s">
        <v>30</v>
      </c>
    </row>
    <row r="59" spans="1:7" ht="15.75">
      <c r="A59" s="9">
        <v>1</v>
      </c>
      <c r="B59" s="9">
        <v>2</v>
      </c>
      <c r="C59" s="9">
        <v>3</v>
      </c>
      <c r="D59" s="9">
        <v>4</v>
      </c>
      <c r="E59" s="9">
        <v>5</v>
      </c>
      <c r="F59" s="9">
        <v>6</v>
      </c>
      <c r="G59" s="9">
        <v>7</v>
      </c>
    </row>
    <row r="60" spans="1:7" ht="15.75">
      <c r="A60" s="9">
        <v>1</v>
      </c>
      <c r="B60" s="10" t="s">
        <v>39</v>
      </c>
      <c r="C60" s="9"/>
      <c r="D60" s="9"/>
      <c r="E60" s="9"/>
      <c r="F60" s="9"/>
      <c r="G60" s="9"/>
    </row>
    <row r="61" spans="1:7" ht="15.75">
      <c r="A61" s="9"/>
      <c r="B61" s="10"/>
      <c r="C61" s="9"/>
      <c r="D61" s="9"/>
      <c r="E61" s="9"/>
      <c r="F61" s="9"/>
      <c r="G61" s="9"/>
    </row>
    <row r="62" spans="1:7" ht="15.75">
      <c r="A62" s="9">
        <v>2</v>
      </c>
      <c r="B62" s="10" t="s">
        <v>40</v>
      </c>
      <c r="C62" s="9"/>
      <c r="D62" s="9"/>
      <c r="E62" s="9"/>
      <c r="F62" s="9"/>
      <c r="G62" s="9"/>
    </row>
    <row r="63" spans="1:7" ht="15.75">
      <c r="A63" s="10"/>
      <c r="B63" s="10"/>
      <c r="C63" s="9"/>
      <c r="D63" s="9"/>
      <c r="E63" s="9"/>
      <c r="F63" s="9"/>
      <c r="G63" s="9"/>
    </row>
    <row r="64" spans="1:7" ht="15.75">
      <c r="A64" s="9">
        <v>3</v>
      </c>
      <c r="B64" s="10" t="s">
        <v>41</v>
      </c>
      <c r="C64" s="9"/>
      <c r="D64" s="9"/>
      <c r="E64" s="9"/>
      <c r="F64" s="9"/>
      <c r="G64" s="9"/>
    </row>
    <row r="65" spans="1:7" ht="15.75">
      <c r="A65" s="9"/>
      <c r="B65" s="10"/>
      <c r="C65" s="9"/>
      <c r="D65" s="9"/>
      <c r="E65" s="9"/>
      <c r="F65" s="9"/>
      <c r="G65" s="9"/>
    </row>
    <row r="66" spans="1:7" ht="15.75">
      <c r="A66" s="9">
        <v>4</v>
      </c>
      <c r="B66" s="10" t="s">
        <v>42</v>
      </c>
      <c r="C66" s="9"/>
      <c r="D66" s="9"/>
      <c r="E66" s="9"/>
      <c r="F66" s="9"/>
      <c r="G66" s="9"/>
    </row>
    <row r="67" spans="1:7" ht="15.75">
      <c r="A67" s="10"/>
      <c r="B67" s="10"/>
      <c r="C67" s="9"/>
      <c r="D67" s="9"/>
      <c r="E67" s="9"/>
      <c r="F67" s="9"/>
      <c r="G67" s="9"/>
    </row>
    <row r="68" ht="15.75">
      <c r="A68" s="3"/>
    </row>
    <row r="69" ht="15.75">
      <c r="A69" s="3"/>
    </row>
    <row r="70" spans="1:4" ht="15.75">
      <c r="A70" s="94" t="s">
        <v>43</v>
      </c>
      <c r="B70" s="94"/>
      <c r="C70" s="94"/>
      <c r="D70" s="1"/>
    </row>
    <row r="71" spans="1:7" ht="15.75">
      <c r="A71" s="94" t="s">
        <v>44</v>
      </c>
      <c r="B71" s="94"/>
      <c r="C71" s="94"/>
      <c r="D71" s="12"/>
      <c r="E71" s="11"/>
      <c r="F71" s="91"/>
      <c r="G71" s="91"/>
    </row>
    <row r="72" spans="1:7" ht="15.75">
      <c r="A72" s="5"/>
      <c r="B72" s="2"/>
      <c r="D72" s="7" t="s">
        <v>45</v>
      </c>
      <c r="F72" s="92" t="s">
        <v>46</v>
      </c>
      <c r="G72" s="92"/>
    </row>
    <row r="73" spans="1:4" ht="15.75">
      <c r="A73" s="93" t="s">
        <v>47</v>
      </c>
      <c r="B73" s="93"/>
      <c r="C73" s="2"/>
      <c r="D73" s="2"/>
    </row>
    <row r="74" spans="1:7" ht="15.75" customHeight="1">
      <c r="A74" s="93" t="s">
        <v>48</v>
      </c>
      <c r="B74" s="93"/>
      <c r="C74" s="2"/>
      <c r="D74" s="12"/>
      <c r="E74" s="11"/>
      <c r="F74" s="91"/>
      <c r="G74" s="91"/>
    </row>
    <row r="75" spans="1:7" ht="15.75">
      <c r="A75" s="1"/>
      <c r="B75" s="2"/>
      <c r="C75" s="2"/>
      <c r="D75" s="7" t="s">
        <v>45</v>
      </c>
      <c r="F75" s="92" t="s">
        <v>46</v>
      </c>
      <c r="G75" s="92"/>
    </row>
  </sheetData>
  <sheetProtection/>
  <mergeCells count="41">
    <mergeCell ref="A19:A20"/>
    <mergeCell ref="A11:G11"/>
    <mergeCell ref="A12:G12"/>
    <mergeCell ref="D16:G16"/>
    <mergeCell ref="D15:G15"/>
    <mergeCell ref="A15:A16"/>
    <mergeCell ref="C15:C16"/>
    <mergeCell ref="A17:A18"/>
    <mergeCell ref="C17:C18"/>
    <mergeCell ref="A44:A45"/>
    <mergeCell ref="B24:D24"/>
    <mergeCell ref="A33:A34"/>
    <mergeCell ref="A41:B41"/>
    <mergeCell ref="B44:G44"/>
    <mergeCell ref="E2:G2"/>
    <mergeCell ref="E3:G3"/>
    <mergeCell ref="E4:G4"/>
    <mergeCell ref="E6:G6"/>
    <mergeCell ref="E7:G7"/>
    <mergeCell ref="E8:G8"/>
    <mergeCell ref="B30:G30"/>
    <mergeCell ref="B33:G33"/>
    <mergeCell ref="B23:G23"/>
    <mergeCell ref="B27:G27"/>
    <mergeCell ref="B28:G28"/>
    <mergeCell ref="B29:G29"/>
    <mergeCell ref="B55:G55"/>
    <mergeCell ref="D17:G17"/>
    <mergeCell ref="D18:G18"/>
    <mergeCell ref="D20:G20"/>
    <mergeCell ref="D19:G19"/>
    <mergeCell ref="B21:G21"/>
    <mergeCell ref="B22:G22"/>
    <mergeCell ref="F71:G71"/>
    <mergeCell ref="F72:G72"/>
    <mergeCell ref="A70:C70"/>
    <mergeCell ref="A71:C71"/>
    <mergeCell ref="F74:G74"/>
    <mergeCell ref="F75:G75"/>
    <mergeCell ref="A74:B74"/>
    <mergeCell ref="A73:B73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0"/>
  <sheetViews>
    <sheetView tabSelected="1" zoomScalePageLayoutView="0" workbookViewId="0" topLeftCell="A89">
      <selection activeCell="A99" sqref="A99:M99"/>
    </sheetView>
  </sheetViews>
  <sheetFormatPr defaultColWidth="13.7109375" defaultRowHeight="15"/>
  <cols>
    <col min="1" max="1" width="5.8515625" style="0" customWidth="1"/>
    <col min="2" max="2" width="27.57421875" style="0" customWidth="1"/>
    <col min="3" max="3" width="12.421875" style="0" customWidth="1"/>
    <col min="4" max="4" width="13.57421875" style="0" customWidth="1"/>
    <col min="5" max="5" width="13.140625" style="0" customWidth="1"/>
    <col min="6" max="6" width="12.7109375" style="0" customWidth="1"/>
    <col min="7" max="7" width="12.8515625" style="0" customWidth="1"/>
    <col min="8" max="8" width="13.28125" style="0" customWidth="1"/>
    <col min="9" max="9" width="13.421875" style="0" customWidth="1"/>
    <col min="10" max="10" width="12.7109375" style="0" customWidth="1"/>
    <col min="11" max="11" width="12.57421875" style="0" customWidth="1"/>
    <col min="12" max="12" width="13.00390625" style="0" customWidth="1"/>
    <col min="13" max="13" width="11.57421875" style="0" customWidth="1"/>
  </cols>
  <sheetData>
    <row r="2" spans="9:12" ht="15" customHeight="1">
      <c r="I2" s="88" t="s">
        <v>97</v>
      </c>
      <c r="J2" s="89"/>
      <c r="K2" s="89"/>
      <c r="L2" s="89"/>
    </row>
    <row r="3" spans="9:12" ht="15">
      <c r="I3" s="89"/>
      <c r="J3" s="89"/>
      <c r="K3" s="89"/>
      <c r="L3" s="89"/>
    </row>
    <row r="4" spans="9:12" ht="15">
      <c r="I4" s="89"/>
      <c r="J4" s="89"/>
      <c r="K4" s="89"/>
      <c r="L4" s="89"/>
    </row>
    <row r="5" spans="9:12" ht="7.5" customHeight="1">
      <c r="I5" s="89"/>
      <c r="J5" s="89"/>
      <c r="K5" s="89"/>
      <c r="L5" s="89"/>
    </row>
    <row r="7" spans="1:13" ht="15.75">
      <c r="A7" s="102" t="s">
        <v>52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5.75">
      <c r="A8" s="102" t="s">
        <v>98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ht="15.75">
      <c r="A9" s="101" t="s">
        <v>8</v>
      </c>
      <c r="B9" s="15" t="s">
        <v>64</v>
      </c>
      <c r="C9" s="1"/>
      <c r="E9" s="100" t="s">
        <v>65</v>
      </c>
      <c r="F9" s="100"/>
      <c r="G9" s="100"/>
      <c r="H9" s="100"/>
      <c r="I9" s="100"/>
      <c r="J9" s="100"/>
      <c r="K9" s="100"/>
      <c r="L9" s="100"/>
      <c r="M9" s="100"/>
    </row>
    <row r="10" spans="1:13" ht="15" customHeight="1">
      <c r="A10" s="101"/>
      <c r="B10" s="47" t="s">
        <v>99</v>
      </c>
      <c r="C10" s="1"/>
      <c r="E10" s="96" t="s">
        <v>50</v>
      </c>
      <c r="F10" s="96"/>
      <c r="G10" s="96"/>
      <c r="H10" s="96"/>
      <c r="I10" s="96"/>
      <c r="J10" s="96"/>
      <c r="K10" s="96"/>
      <c r="L10" s="96"/>
      <c r="M10" s="96"/>
    </row>
    <row r="11" spans="1:13" ht="15.75">
      <c r="A11" s="101" t="s">
        <v>10</v>
      </c>
      <c r="B11" s="15" t="s">
        <v>66</v>
      </c>
      <c r="C11" s="1"/>
      <c r="E11" s="100" t="s">
        <v>65</v>
      </c>
      <c r="F11" s="100"/>
      <c r="G11" s="100"/>
      <c r="H11" s="100"/>
      <c r="I11" s="100"/>
      <c r="J11" s="100"/>
      <c r="K11" s="100"/>
      <c r="L11" s="100"/>
      <c r="M11" s="100"/>
    </row>
    <row r="12" spans="1:13" ht="15" customHeight="1">
      <c r="A12" s="101"/>
      <c r="B12" s="47" t="s">
        <v>99</v>
      </c>
      <c r="C12" s="1"/>
      <c r="E12" s="124" t="s">
        <v>49</v>
      </c>
      <c r="F12" s="124"/>
      <c r="G12" s="124"/>
      <c r="H12" s="124"/>
      <c r="I12" s="124"/>
      <c r="J12" s="124"/>
      <c r="K12" s="124"/>
      <c r="L12" s="124"/>
      <c r="M12" s="124"/>
    </row>
    <row r="13" spans="1:13" ht="18" customHeight="1">
      <c r="A13" s="101" t="s">
        <v>11</v>
      </c>
      <c r="B13" s="15" t="s">
        <v>73</v>
      </c>
      <c r="C13" s="15" t="s">
        <v>74</v>
      </c>
      <c r="E13" s="125" t="s">
        <v>75</v>
      </c>
      <c r="F13" s="125"/>
      <c r="G13" s="125"/>
      <c r="H13" s="125"/>
      <c r="I13" s="125"/>
      <c r="J13" s="125"/>
      <c r="K13" s="125"/>
      <c r="L13" s="125"/>
      <c r="M13" s="125"/>
    </row>
    <row r="14" spans="1:13" ht="15" customHeight="1">
      <c r="A14" s="101"/>
      <c r="B14" s="8" t="s">
        <v>9</v>
      </c>
      <c r="C14" s="8" t="s">
        <v>12</v>
      </c>
      <c r="E14" s="96" t="s">
        <v>51</v>
      </c>
      <c r="F14" s="96"/>
      <c r="G14" s="96"/>
      <c r="H14" s="96"/>
      <c r="I14" s="96"/>
      <c r="J14" s="96"/>
      <c r="K14" s="96"/>
      <c r="L14" s="96"/>
      <c r="M14" s="96"/>
    </row>
    <row r="15" spans="1:5" ht="15.75">
      <c r="A15" s="2"/>
      <c r="B15" s="94"/>
      <c r="C15" s="94"/>
      <c r="D15" s="94"/>
      <c r="E15" s="116"/>
    </row>
    <row r="16" spans="1:13" ht="15.75" customHeight="1">
      <c r="A16" s="94" t="s">
        <v>100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17" spans="10:12" ht="15.75">
      <c r="J17" s="45"/>
      <c r="K17" s="45"/>
      <c r="L17" s="45"/>
    </row>
    <row r="18" spans="1:13" ht="31.5" customHeight="1">
      <c r="A18" s="9" t="s">
        <v>101</v>
      </c>
      <c r="B18" s="98" t="s">
        <v>102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48"/>
    </row>
    <row r="19" spans="1:13" ht="43.5" customHeight="1">
      <c r="A19" s="9">
        <v>1</v>
      </c>
      <c r="B19" s="80" t="s">
        <v>109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7"/>
    </row>
    <row r="20" spans="1:13" ht="15.75">
      <c r="A20" s="2"/>
      <c r="B20" s="8"/>
      <c r="C20" s="8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2" t="s">
        <v>103</v>
      </c>
      <c r="B21" s="49" t="s">
        <v>147</v>
      </c>
      <c r="C21" s="50"/>
      <c r="D21" s="50"/>
      <c r="E21" s="50"/>
      <c r="F21" s="7"/>
      <c r="G21" s="7"/>
      <c r="H21" s="7"/>
      <c r="I21" s="7"/>
      <c r="J21" s="7"/>
      <c r="K21" s="7"/>
      <c r="L21" s="7"/>
      <c r="M21" s="7"/>
    </row>
    <row r="22" spans="1:13" ht="15.75">
      <c r="A22" s="2"/>
      <c r="B22" s="8"/>
      <c r="C22" s="8"/>
      <c r="E22" s="7"/>
      <c r="F22" s="7"/>
      <c r="G22" s="7"/>
      <c r="H22" s="7"/>
      <c r="I22" s="7"/>
      <c r="J22" s="7"/>
      <c r="K22" s="7"/>
      <c r="L22" s="7"/>
      <c r="M22" s="7"/>
    </row>
    <row r="23" spans="1:13" ht="15.75" customHeight="1">
      <c r="A23" s="94" t="s">
        <v>104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15.75">
      <c r="A24" s="2"/>
      <c r="B24" s="8"/>
      <c r="C24" s="8"/>
      <c r="E24" s="7"/>
      <c r="F24" s="7"/>
      <c r="G24" s="7"/>
      <c r="H24" s="7"/>
      <c r="I24" s="7"/>
      <c r="J24" s="7"/>
      <c r="K24" s="7"/>
      <c r="L24" s="7"/>
      <c r="M24" s="7"/>
    </row>
    <row r="25" spans="1:13" ht="31.5">
      <c r="A25" s="9" t="s">
        <v>101</v>
      </c>
      <c r="B25" s="98" t="s">
        <v>22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48"/>
    </row>
    <row r="26" spans="1:13" ht="17.25" customHeight="1">
      <c r="A26" s="9">
        <v>1</v>
      </c>
      <c r="B26" s="85" t="s">
        <v>110</v>
      </c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7"/>
    </row>
    <row r="27" spans="1:13" ht="18" customHeight="1">
      <c r="A27" s="9">
        <v>2</v>
      </c>
      <c r="B27" s="117" t="s">
        <v>111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7"/>
    </row>
    <row r="28" spans="1:13" ht="18" customHeight="1">
      <c r="A28" s="9">
        <v>3</v>
      </c>
      <c r="B28" s="82" t="s">
        <v>112</v>
      </c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7"/>
    </row>
    <row r="29" spans="1:13" ht="18.75" customHeight="1">
      <c r="A29" s="9">
        <v>4</v>
      </c>
      <c r="B29" s="117" t="s">
        <v>113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7"/>
    </row>
    <row r="30" spans="1:13" ht="18" customHeight="1">
      <c r="A30" s="9">
        <v>5</v>
      </c>
      <c r="B30" s="117" t="s">
        <v>114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7"/>
    </row>
    <row r="31" spans="10:12" ht="15.75">
      <c r="J31" s="45"/>
      <c r="K31" s="45"/>
      <c r="L31" s="45"/>
    </row>
    <row r="32" spans="1:12" ht="15.75">
      <c r="A32" s="49" t="s">
        <v>105</v>
      </c>
      <c r="B32" s="50"/>
      <c r="C32" s="50"/>
      <c r="D32" s="50"/>
      <c r="E32" s="50"/>
      <c r="F32" s="50"/>
      <c r="G32" s="50"/>
      <c r="H32" s="50"/>
      <c r="I32" s="50"/>
      <c r="J32" s="51"/>
      <c r="K32" s="51" t="s">
        <v>106</v>
      </c>
      <c r="L32" s="45"/>
    </row>
    <row r="33" spans="10:12" ht="15.75">
      <c r="J33" s="45"/>
      <c r="K33" s="45"/>
      <c r="L33" s="45"/>
    </row>
    <row r="34" spans="1:11" ht="34.5" customHeight="1">
      <c r="A34" s="98" t="s">
        <v>61</v>
      </c>
      <c r="B34" s="98" t="s">
        <v>60</v>
      </c>
      <c r="C34" s="98" t="s">
        <v>53</v>
      </c>
      <c r="D34" s="98"/>
      <c r="E34" s="98"/>
      <c r="F34" s="98" t="s">
        <v>107</v>
      </c>
      <c r="G34" s="98"/>
      <c r="H34" s="98"/>
      <c r="I34" s="98" t="s">
        <v>54</v>
      </c>
      <c r="J34" s="98"/>
      <c r="K34" s="98"/>
    </row>
    <row r="35" spans="1:11" ht="31.5">
      <c r="A35" s="98"/>
      <c r="B35" s="98"/>
      <c r="C35" s="9" t="s">
        <v>55</v>
      </c>
      <c r="D35" s="9" t="s">
        <v>56</v>
      </c>
      <c r="E35" s="9" t="s">
        <v>57</v>
      </c>
      <c r="F35" s="9" t="s">
        <v>55</v>
      </c>
      <c r="G35" s="9" t="s">
        <v>56</v>
      </c>
      <c r="H35" s="9" t="s">
        <v>57</v>
      </c>
      <c r="I35" s="9" t="s">
        <v>55</v>
      </c>
      <c r="J35" s="9" t="s">
        <v>56</v>
      </c>
      <c r="K35" s="9" t="s">
        <v>57</v>
      </c>
    </row>
    <row r="36" spans="1:11" ht="15.75">
      <c r="A36" s="9">
        <v>1</v>
      </c>
      <c r="B36" s="9">
        <v>2</v>
      </c>
      <c r="C36" s="9">
        <v>3</v>
      </c>
      <c r="D36" s="9">
        <v>4</v>
      </c>
      <c r="E36" s="9">
        <v>5</v>
      </c>
      <c r="F36" s="9">
        <v>6</v>
      </c>
      <c r="G36" s="9">
        <v>7</v>
      </c>
      <c r="H36" s="9">
        <v>8</v>
      </c>
      <c r="I36" s="9">
        <v>9</v>
      </c>
      <c r="J36" s="9">
        <v>10</v>
      </c>
      <c r="K36" s="9">
        <v>11</v>
      </c>
    </row>
    <row r="37" spans="1:11" ht="78" customHeight="1">
      <c r="A37" s="9">
        <v>1</v>
      </c>
      <c r="B37" s="16" t="s">
        <v>76</v>
      </c>
      <c r="C37" s="66">
        <v>4367209</v>
      </c>
      <c r="D37" s="66"/>
      <c r="E37" s="66">
        <f>C37+D37</f>
        <v>4367209</v>
      </c>
      <c r="F37" s="66">
        <v>4293632.07</v>
      </c>
      <c r="G37" s="67"/>
      <c r="H37" s="66">
        <f>F37</f>
        <v>4293632.07</v>
      </c>
      <c r="I37" s="66">
        <f>F37-C37</f>
        <v>-73576.9299999997</v>
      </c>
      <c r="J37" s="66"/>
      <c r="K37" s="66">
        <f>I37+J37</f>
        <v>-73576.9299999997</v>
      </c>
    </row>
    <row r="38" spans="1:11" ht="53.25" customHeight="1">
      <c r="A38" s="9">
        <v>2</v>
      </c>
      <c r="B38" s="54" t="s">
        <v>111</v>
      </c>
      <c r="C38" s="66"/>
      <c r="D38" s="66">
        <v>71477</v>
      </c>
      <c r="E38" s="66">
        <f>D38</f>
        <v>71477</v>
      </c>
      <c r="F38" s="66"/>
      <c r="G38" s="67">
        <v>70070</v>
      </c>
      <c r="H38" s="66">
        <f>G38</f>
        <v>70070</v>
      </c>
      <c r="I38" s="66"/>
      <c r="J38" s="66">
        <f>G38-D38</f>
        <v>-1407</v>
      </c>
      <c r="K38" s="66">
        <f>J38</f>
        <v>-1407</v>
      </c>
    </row>
    <row r="39" spans="1:11" ht="39.75" customHeight="1">
      <c r="A39" s="9">
        <v>3</v>
      </c>
      <c r="B39" s="16" t="s">
        <v>77</v>
      </c>
      <c r="C39" s="66">
        <v>1755592</v>
      </c>
      <c r="D39" s="66"/>
      <c r="E39" s="66">
        <f>C39+D39</f>
        <v>1755592</v>
      </c>
      <c r="F39" s="66">
        <v>1628460.46</v>
      </c>
      <c r="G39" s="67"/>
      <c r="H39" s="66">
        <f>F39</f>
        <v>1628460.46</v>
      </c>
      <c r="I39" s="66">
        <f>F39-C39</f>
        <v>-127131.54000000004</v>
      </c>
      <c r="J39" s="66"/>
      <c r="K39" s="66">
        <f>I39+J39</f>
        <v>-127131.54000000004</v>
      </c>
    </row>
    <row r="40" spans="1:11" ht="40.5" customHeight="1">
      <c r="A40" s="9">
        <v>4</v>
      </c>
      <c r="B40" s="21" t="s">
        <v>78</v>
      </c>
      <c r="C40" s="66">
        <v>4958169</v>
      </c>
      <c r="D40" s="66">
        <v>451607</v>
      </c>
      <c r="E40" s="66">
        <f>C40+D40</f>
        <v>5409776</v>
      </c>
      <c r="F40" s="66">
        <v>4594261.45</v>
      </c>
      <c r="G40" s="66">
        <v>448419.99</v>
      </c>
      <c r="H40" s="66">
        <f>F40+G40</f>
        <v>5042681.44</v>
      </c>
      <c r="I40" s="66">
        <f>F40-C40</f>
        <v>-363907.5499999998</v>
      </c>
      <c r="J40" s="66">
        <f>G40-D40</f>
        <v>-3187.0100000000093</v>
      </c>
      <c r="K40" s="66">
        <f>I40+J40</f>
        <v>-367094.5599999998</v>
      </c>
    </row>
    <row r="41" spans="1:11" ht="51" customHeight="1">
      <c r="A41" s="9">
        <v>5</v>
      </c>
      <c r="B41" s="55" t="s">
        <v>115</v>
      </c>
      <c r="C41" s="66">
        <v>20849.27</v>
      </c>
      <c r="D41" s="66"/>
      <c r="E41" s="66">
        <f>C41</f>
        <v>20849.27</v>
      </c>
      <c r="F41" s="66">
        <v>15875.27</v>
      </c>
      <c r="G41" s="66"/>
      <c r="H41" s="66">
        <f>F41</f>
        <v>15875.27</v>
      </c>
      <c r="I41" s="66">
        <f>F41-C41</f>
        <v>-4974</v>
      </c>
      <c r="J41" s="66"/>
      <c r="K41" s="66">
        <f>I41</f>
        <v>-4974</v>
      </c>
    </row>
    <row r="42" spans="1:11" ht="15.75">
      <c r="A42" s="9"/>
      <c r="B42" s="68" t="s">
        <v>30</v>
      </c>
      <c r="C42" s="69">
        <f>C37+C39+C40+C41+C38</f>
        <v>11101819.27</v>
      </c>
      <c r="D42" s="69">
        <f aca="true" t="shared" si="0" ref="D42:K42">D37+D39+D40+D41+D38</f>
        <v>523084</v>
      </c>
      <c r="E42" s="69">
        <f t="shared" si="0"/>
        <v>11624903.27</v>
      </c>
      <c r="F42" s="69">
        <f t="shared" si="0"/>
        <v>10532229.25</v>
      </c>
      <c r="G42" s="69">
        <f t="shared" si="0"/>
        <v>518489.99</v>
      </c>
      <c r="H42" s="69">
        <f t="shared" si="0"/>
        <v>11050719.24</v>
      </c>
      <c r="I42" s="69">
        <f t="shared" si="0"/>
        <v>-569590.0199999996</v>
      </c>
      <c r="J42" s="69">
        <f t="shared" si="0"/>
        <v>-4594.010000000009</v>
      </c>
      <c r="K42" s="69">
        <f t="shared" si="0"/>
        <v>-574184.0299999996</v>
      </c>
    </row>
    <row r="43" spans="1:11" ht="30.75" customHeight="1">
      <c r="A43" s="119" t="s">
        <v>159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1"/>
    </row>
    <row r="44" ht="15.75">
      <c r="A44" s="3"/>
    </row>
    <row r="45" spans="1:13" ht="15.75" customHeight="1">
      <c r="A45" s="2" t="s">
        <v>23</v>
      </c>
      <c r="B45" s="93" t="s">
        <v>146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1:2" ht="15.75">
      <c r="A46" s="2"/>
      <c r="B46" s="1"/>
    </row>
    <row r="47" spans="1:11" ht="30.75" customHeight="1">
      <c r="A47" s="86" t="s">
        <v>108</v>
      </c>
      <c r="B47" s="98" t="s">
        <v>33</v>
      </c>
      <c r="C47" s="98" t="s">
        <v>53</v>
      </c>
      <c r="D47" s="98"/>
      <c r="E47" s="98"/>
      <c r="F47" s="98" t="s">
        <v>107</v>
      </c>
      <c r="G47" s="98"/>
      <c r="H47" s="98"/>
      <c r="I47" s="98" t="s">
        <v>54</v>
      </c>
      <c r="J47" s="98"/>
      <c r="K47" s="98"/>
    </row>
    <row r="48" spans="1:11" ht="32.25" customHeight="1">
      <c r="A48" s="87"/>
      <c r="B48" s="98"/>
      <c r="C48" s="9" t="s">
        <v>55</v>
      </c>
      <c r="D48" s="9" t="s">
        <v>56</v>
      </c>
      <c r="E48" s="9" t="s">
        <v>57</v>
      </c>
      <c r="F48" s="9" t="s">
        <v>55</v>
      </c>
      <c r="G48" s="9" t="s">
        <v>56</v>
      </c>
      <c r="H48" s="9" t="s">
        <v>57</v>
      </c>
      <c r="I48" s="9" t="s">
        <v>55</v>
      </c>
      <c r="J48" s="9" t="s">
        <v>56</v>
      </c>
      <c r="K48" s="9" t="s">
        <v>57</v>
      </c>
    </row>
    <row r="49" spans="1:11" ht="18" customHeight="1">
      <c r="A49" s="57">
        <v>1</v>
      </c>
      <c r="B49" s="9">
        <v>2</v>
      </c>
      <c r="C49" s="9">
        <v>3</v>
      </c>
      <c r="D49" s="9">
        <v>4</v>
      </c>
      <c r="E49" s="9">
        <v>5</v>
      </c>
      <c r="F49" s="9">
        <v>6</v>
      </c>
      <c r="G49" s="9">
        <v>7</v>
      </c>
      <c r="H49" s="9">
        <v>8</v>
      </c>
      <c r="I49" s="9">
        <v>9</v>
      </c>
      <c r="J49" s="9">
        <v>10</v>
      </c>
      <c r="K49" s="9">
        <v>11</v>
      </c>
    </row>
    <row r="50" spans="1:11" ht="15.75">
      <c r="A50" s="52"/>
      <c r="B50" s="10"/>
      <c r="C50" s="9"/>
      <c r="D50" s="9"/>
      <c r="E50" s="9"/>
      <c r="F50" s="9"/>
      <c r="G50" s="9"/>
      <c r="H50" s="9"/>
      <c r="I50" s="9"/>
      <c r="J50" s="9"/>
      <c r="K50" s="9"/>
    </row>
    <row r="51" ht="15.75">
      <c r="A51" s="3"/>
    </row>
    <row r="52" spans="1:13" ht="15.75">
      <c r="A52" s="2" t="s">
        <v>31</v>
      </c>
      <c r="B52" s="93" t="s">
        <v>58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ht="15.75">
      <c r="A53" s="3"/>
    </row>
    <row r="54" spans="1:13" ht="31.5" customHeight="1">
      <c r="A54" s="98" t="s">
        <v>62</v>
      </c>
      <c r="B54" s="98" t="s">
        <v>59</v>
      </c>
      <c r="C54" s="98" t="s">
        <v>37</v>
      </c>
      <c r="D54" s="98" t="s">
        <v>38</v>
      </c>
      <c r="E54" s="98" t="s">
        <v>53</v>
      </c>
      <c r="F54" s="98"/>
      <c r="G54" s="98"/>
      <c r="H54" s="98" t="s">
        <v>141</v>
      </c>
      <c r="I54" s="98"/>
      <c r="J54" s="98"/>
      <c r="K54" s="98" t="s">
        <v>54</v>
      </c>
      <c r="L54" s="98"/>
      <c r="M54" s="98"/>
    </row>
    <row r="55" spans="1:13" ht="1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1:13" ht="31.5">
      <c r="A56" s="98"/>
      <c r="B56" s="98"/>
      <c r="C56" s="98"/>
      <c r="D56" s="98"/>
      <c r="E56" s="9" t="s">
        <v>55</v>
      </c>
      <c r="F56" s="9" t="s">
        <v>56</v>
      </c>
      <c r="G56" s="9" t="s">
        <v>57</v>
      </c>
      <c r="H56" s="9" t="s">
        <v>55</v>
      </c>
      <c r="I56" s="9" t="s">
        <v>56</v>
      </c>
      <c r="J56" s="9" t="s">
        <v>57</v>
      </c>
      <c r="K56" s="9" t="s">
        <v>55</v>
      </c>
      <c r="L56" s="9" t="s">
        <v>56</v>
      </c>
      <c r="M56" s="9" t="s">
        <v>57</v>
      </c>
    </row>
    <row r="57" spans="1:13" ht="15.75">
      <c r="A57" s="9">
        <v>1</v>
      </c>
      <c r="B57" s="9">
        <v>2</v>
      </c>
      <c r="C57" s="9">
        <v>3</v>
      </c>
      <c r="D57" s="9">
        <v>4</v>
      </c>
      <c r="E57" s="9">
        <v>5</v>
      </c>
      <c r="F57" s="9">
        <v>6</v>
      </c>
      <c r="G57" s="9">
        <v>7</v>
      </c>
      <c r="H57" s="9">
        <v>8</v>
      </c>
      <c r="I57" s="9">
        <v>9</v>
      </c>
      <c r="J57" s="9">
        <v>10</v>
      </c>
      <c r="K57" s="9">
        <v>11</v>
      </c>
      <c r="L57" s="9">
        <v>12</v>
      </c>
      <c r="M57" s="9">
        <v>13</v>
      </c>
    </row>
    <row r="58" spans="1:13" ht="77.25" customHeight="1">
      <c r="A58" s="9"/>
      <c r="B58" s="16" t="s">
        <v>76</v>
      </c>
      <c r="C58" s="9" t="s">
        <v>67</v>
      </c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9">
        <v>1</v>
      </c>
      <c r="B59" s="18" t="s">
        <v>39</v>
      </c>
      <c r="C59" s="10"/>
      <c r="D59" s="18"/>
      <c r="E59" s="18"/>
      <c r="F59" s="18"/>
      <c r="G59" s="10"/>
      <c r="H59" s="18"/>
      <c r="I59" s="10"/>
      <c r="J59" s="10"/>
      <c r="K59" s="10"/>
      <c r="L59" s="10"/>
      <c r="M59" s="10"/>
    </row>
    <row r="60" spans="1:13" ht="29.25" customHeight="1">
      <c r="A60" s="17"/>
      <c r="B60" s="19" t="s">
        <v>79</v>
      </c>
      <c r="C60" s="20" t="s">
        <v>68</v>
      </c>
      <c r="D60" s="26"/>
      <c r="E60" s="22">
        <v>1</v>
      </c>
      <c r="F60" s="22"/>
      <c r="G60" s="24">
        <f>E60</f>
        <v>1</v>
      </c>
      <c r="H60" s="22">
        <v>1</v>
      </c>
      <c r="I60" s="23"/>
      <c r="J60" s="22">
        <f>H60</f>
        <v>1</v>
      </c>
      <c r="K60" s="22"/>
      <c r="L60" s="22"/>
      <c r="M60" s="22"/>
    </row>
    <row r="61" spans="1:13" ht="39.75" customHeight="1">
      <c r="A61" s="17"/>
      <c r="B61" s="27" t="s">
        <v>116</v>
      </c>
      <c r="C61" s="20" t="s">
        <v>68</v>
      </c>
      <c r="D61" s="29" t="s">
        <v>83</v>
      </c>
      <c r="E61" s="30">
        <v>26</v>
      </c>
      <c r="F61" s="30"/>
      <c r="G61" s="24">
        <f>E61</f>
        <v>26</v>
      </c>
      <c r="H61" s="30">
        <v>26</v>
      </c>
      <c r="I61" s="23"/>
      <c r="J61" s="22">
        <f>H61</f>
        <v>26</v>
      </c>
      <c r="K61" s="22"/>
      <c r="L61" s="22"/>
      <c r="M61" s="22"/>
    </row>
    <row r="62" spans="1:13" ht="15.75">
      <c r="A62" s="98"/>
      <c r="B62" s="123"/>
      <c r="C62" s="98"/>
      <c r="D62" s="123"/>
      <c r="E62" s="123"/>
      <c r="F62" s="123"/>
      <c r="G62" s="98"/>
      <c r="H62" s="123"/>
      <c r="I62" s="98"/>
      <c r="J62" s="98"/>
      <c r="K62" s="98"/>
      <c r="L62" s="98"/>
      <c r="M62" s="98"/>
    </row>
    <row r="63" spans="1:13" ht="15.75">
      <c r="A63" s="9">
        <v>2</v>
      </c>
      <c r="B63" s="18" t="s">
        <v>40</v>
      </c>
      <c r="C63" s="10"/>
      <c r="D63" s="18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38.25" customHeight="1">
      <c r="A64" s="17"/>
      <c r="B64" s="19" t="s">
        <v>80</v>
      </c>
      <c r="C64" s="20" t="s">
        <v>68</v>
      </c>
      <c r="D64" s="21" t="s">
        <v>82</v>
      </c>
      <c r="E64" s="23">
        <v>44</v>
      </c>
      <c r="F64" s="22"/>
      <c r="G64" s="22">
        <f>E64</f>
        <v>44</v>
      </c>
      <c r="H64" s="22">
        <v>43</v>
      </c>
      <c r="I64" s="22"/>
      <c r="J64" s="22">
        <f>H64</f>
        <v>43</v>
      </c>
      <c r="K64" s="22">
        <f>H64-E64</f>
        <v>-1</v>
      </c>
      <c r="L64" s="22"/>
      <c r="M64" s="22">
        <f>K64</f>
        <v>-1</v>
      </c>
    </row>
    <row r="65" spans="1:13" ht="39" customHeight="1">
      <c r="A65" s="17"/>
      <c r="B65" s="27" t="s">
        <v>81</v>
      </c>
      <c r="C65" s="20" t="s">
        <v>68</v>
      </c>
      <c r="D65" s="19" t="s">
        <v>117</v>
      </c>
      <c r="E65" s="23">
        <v>480</v>
      </c>
      <c r="F65" s="22"/>
      <c r="G65" s="22">
        <f>E65</f>
        <v>480</v>
      </c>
      <c r="H65" s="44">
        <v>590</v>
      </c>
      <c r="I65" s="22"/>
      <c r="J65" s="22">
        <f>H65</f>
        <v>590</v>
      </c>
      <c r="K65" s="22">
        <f>H65-E65</f>
        <v>110</v>
      </c>
      <c r="L65" s="22"/>
      <c r="M65" s="22">
        <f>K65</f>
        <v>110</v>
      </c>
    </row>
    <row r="66" spans="1:13" ht="27" customHeight="1">
      <c r="A66" s="17"/>
      <c r="B66" s="27" t="s">
        <v>118</v>
      </c>
      <c r="C66" s="20" t="s">
        <v>92</v>
      </c>
      <c r="D66" s="27" t="s">
        <v>119</v>
      </c>
      <c r="E66" s="23">
        <v>8</v>
      </c>
      <c r="F66" s="22"/>
      <c r="G66" s="22">
        <f>E66</f>
        <v>8</v>
      </c>
      <c r="H66" s="22">
        <v>8</v>
      </c>
      <c r="I66" s="22"/>
      <c r="J66" s="22">
        <f>H66</f>
        <v>8</v>
      </c>
      <c r="K66" s="22"/>
      <c r="L66" s="22"/>
      <c r="M66" s="22"/>
    </row>
    <row r="67" spans="1:13" ht="28.5" customHeight="1">
      <c r="A67" s="17"/>
      <c r="B67" s="27" t="s">
        <v>120</v>
      </c>
      <c r="C67" s="20" t="s">
        <v>68</v>
      </c>
      <c r="D67" s="27" t="s">
        <v>121</v>
      </c>
      <c r="E67" s="23">
        <v>52</v>
      </c>
      <c r="F67" s="22"/>
      <c r="G67" s="22">
        <f>E67</f>
        <v>52</v>
      </c>
      <c r="H67" s="44">
        <v>68</v>
      </c>
      <c r="I67" s="44"/>
      <c r="J67" s="44">
        <f>H67</f>
        <v>68</v>
      </c>
      <c r="K67" s="22">
        <f>H67-E67</f>
        <v>16</v>
      </c>
      <c r="L67" s="22"/>
      <c r="M67" s="22">
        <f>K67</f>
        <v>16</v>
      </c>
    </row>
    <row r="68" spans="1:13" ht="45.75" customHeight="1">
      <c r="A68" s="107" t="s">
        <v>153</v>
      </c>
      <c r="B68" s="122"/>
      <c r="C68" s="107"/>
      <c r="D68" s="122"/>
      <c r="E68" s="107"/>
      <c r="F68" s="107"/>
      <c r="G68" s="107"/>
      <c r="H68" s="107"/>
      <c r="I68" s="107"/>
      <c r="J68" s="107"/>
      <c r="K68" s="107"/>
      <c r="L68" s="107"/>
      <c r="M68" s="107"/>
    </row>
    <row r="69" spans="1:13" ht="15.75">
      <c r="A69" s="9">
        <v>3</v>
      </c>
      <c r="B69" s="18" t="s">
        <v>41</v>
      </c>
      <c r="C69" s="10"/>
      <c r="D69" s="18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27" customHeight="1">
      <c r="A70" s="17"/>
      <c r="B70" s="19" t="s">
        <v>162</v>
      </c>
      <c r="C70" s="20" t="s">
        <v>68</v>
      </c>
      <c r="D70" s="21" t="s">
        <v>70</v>
      </c>
      <c r="E70" s="23">
        <v>60</v>
      </c>
      <c r="F70" s="22"/>
      <c r="G70" s="22">
        <f>E70+F70</f>
        <v>60</v>
      </c>
      <c r="H70" s="44">
        <v>74</v>
      </c>
      <c r="I70" s="25"/>
      <c r="J70" s="22">
        <f>H70+I70</f>
        <v>74</v>
      </c>
      <c r="K70" s="22">
        <f>H70-E70</f>
        <v>14</v>
      </c>
      <c r="L70" s="22"/>
      <c r="M70" s="22">
        <f>K70+L70</f>
        <v>14</v>
      </c>
    </row>
    <row r="71" spans="1:13" ht="26.25" customHeight="1">
      <c r="A71" s="17"/>
      <c r="B71" s="27" t="s">
        <v>122</v>
      </c>
      <c r="C71" s="20" t="s">
        <v>68</v>
      </c>
      <c r="D71" s="21" t="s">
        <v>70</v>
      </c>
      <c r="E71" s="23">
        <v>2</v>
      </c>
      <c r="F71" s="22"/>
      <c r="G71" s="22">
        <f>E71</f>
        <v>2</v>
      </c>
      <c r="H71" s="22">
        <v>3</v>
      </c>
      <c r="I71" s="22"/>
      <c r="J71" s="22">
        <f>H71</f>
        <v>3</v>
      </c>
      <c r="K71" s="22">
        <f>H71-E71</f>
        <v>1</v>
      </c>
      <c r="L71" s="22"/>
      <c r="M71" s="22">
        <f>K71+L71</f>
        <v>1</v>
      </c>
    </row>
    <row r="72" spans="1:13" ht="26.25" customHeight="1">
      <c r="A72" s="17"/>
      <c r="B72" s="27" t="s">
        <v>84</v>
      </c>
      <c r="C72" s="20" t="s">
        <v>68</v>
      </c>
      <c r="D72" s="28" t="s">
        <v>70</v>
      </c>
      <c r="E72" s="23">
        <v>2</v>
      </c>
      <c r="F72" s="22"/>
      <c r="G72" s="22">
        <f>E72</f>
        <v>2</v>
      </c>
      <c r="H72" s="22">
        <v>2</v>
      </c>
      <c r="I72" s="22"/>
      <c r="J72" s="22">
        <f>H72</f>
        <v>2</v>
      </c>
      <c r="K72" s="22"/>
      <c r="L72" s="22"/>
      <c r="M72" s="22"/>
    </row>
    <row r="73" spans="1:13" ht="18" customHeight="1">
      <c r="A73" s="126" t="s">
        <v>148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8"/>
    </row>
    <row r="74" spans="1:13" ht="15.75" customHeight="1">
      <c r="A74" s="98" t="s">
        <v>154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1:13" ht="52.5" customHeight="1">
      <c r="A75" s="17"/>
      <c r="B75" s="21" t="s">
        <v>123</v>
      </c>
      <c r="C75" s="20"/>
      <c r="D75" s="46"/>
      <c r="E75" s="56"/>
      <c r="F75" s="9"/>
      <c r="G75" s="9"/>
      <c r="H75" s="9"/>
      <c r="I75" s="9"/>
      <c r="J75" s="9"/>
      <c r="K75" s="9"/>
      <c r="L75" s="9"/>
      <c r="M75" s="9"/>
    </row>
    <row r="76" spans="1:13" ht="15.75" customHeight="1">
      <c r="A76" s="9">
        <v>1</v>
      </c>
      <c r="B76" s="18" t="s">
        <v>39</v>
      </c>
      <c r="C76" s="10"/>
      <c r="D76" s="18"/>
      <c r="E76" s="18"/>
      <c r="F76" s="18"/>
      <c r="G76" s="10"/>
      <c r="H76" s="18"/>
      <c r="I76" s="10"/>
      <c r="J76" s="10"/>
      <c r="K76" s="10"/>
      <c r="L76" s="10"/>
      <c r="M76" s="10"/>
    </row>
    <row r="77" spans="1:13" ht="42" customHeight="1">
      <c r="A77" s="17"/>
      <c r="B77" s="19" t="s">
        <v>124</v>
      </c>
      <c r="C77" s="20" t="s">
        <v>72</v>
      </c>
      <c r="D77" s="21" t="s">
        <v>83</v>
      </c>
      <c r="E77" s="22"/>
      <c r="F77" s="70">
        <v>71477</v>
      </c>
      <c r="G77" s="71">
        <f>F77</f>
        <v>71477</v>
      </c>
      <c r="H77" s="70"/>
      <c r="I77" s="72">
        <v>70070</v>
      </c>
      <c r="J77" s="70">
        <f>I77</f>
        <v>70070</v>
      </c>
      <c r="K77" s="70"/>
      <c r="L77" s="70">
        <f>I77-F77</f>
        <v>-1407</v>
      </c>
      <c r="M77" s="70">
        <f>L77</f>
        <v>-1407</v>
      </c>
    </row>
    <row r="78" spans="1:13" ht="27" customHeight="1">
      <c r="A78" s="17"/>
      <c r="B78" s="27" t="s">
        <v>125</v>
      </c>
      <c r="C78" s="20" t="s">
        <v>68</v>
      </c>
      <c r="D78" s="21" t="s">
        <v>83</v>
      </c>
      <c r="E78" s="22"/>
      <c r="F78" s="22">
        <v>1</v>
      </c>
      <c r="G78" s="24">
        <f>F78</f>
        <v>1</v>
      </c>
      <c r="H78" s="22"/>
      <c r="I78" s="23">
        <v>1</v>
      </c>
      <c r="J78" s="22">
        <f>I78</f>
        <v>1</v>
      </c>
      <c r="K78" s="22"/>
      <c r="L78" s="22"/>
      <c r="M78" s="22"/>
    </row>
    <row r="79" spans="1:13" ht="15.75" customHeight="1">
      <c r="A79" s="107" t="s">
        <v>149</v>
      </c>
      <c r="B79" s="122"/>
      <c r="C79" s="107"/>
      <c r="D79" s="122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1:13" ht="15.75" customHeight="1">
      <c r="A80" s="9">
        <v>2</v>
      </c>
      <c r="B80" s="18" t="s">
        <v>40</v>
      </c>
      <c r="C80" s="10"/>
      <c r="D80" s="18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27" customHeight="1">
      <c r="A81" s="17"/>
      <c r="B81" s="19" t="s">
        <v>126</v>
      </c>
      <c r="C81" s="20" t="s">
        <v>68</v>
      </c>
      <c r="D81" s="21" t="s">
        <v>83</v>
      </c>
      <c r="E81" s="23"/>
      <c r="F81" s="44">
        <v>6</v>
      </c>
      <c r="G81" s="44">
        <f>F81</f>
        <v>6</v>
      </c>
      <c r="H81" s="22"/>
      <c r="I81" s="22">
        <v>6</v>
      </c>
      <c r="J81" s="22">
        <f>I81</f>
        <v>6</v>
      </c>
      <c r="K81" s="22"/>
      <c r="L81" s="22"/>
      <c r="M81" s="22"/>
    </row>
    <row r="82" spans="1:13" ht="27" customHeight="1">
      <c r="A82" s="17"/>
      <c r="B82" s="19" t="s">
        <v>127</v>
      </c>
      <c r="C82" s="20" t="s">
        <v>68</v>
      </c>
      <c r="D82" s="28" t="s">
        <v>83</v>
      </c>
      <c r="E82" s="23"/>
      <c r="F82" s="44">
        <v>1</v>
      </c>
      <c r="G82" s="44">
        <f>F82</f>
        <v>1</v>
      </c>
      <c r="H82" s="22"/>
      <c r="I82" s="22">
        <v>1</v>
      </c>
      <c r="J82" s="22">
        <f>I82</f>
        <v>1</v>
      </c>
      <c r="K82" s="22"/>
      <c r="L82" s="22"/>
      <c r="M82" s="22"/>
    </row>
    <row r="83" spans="1:13" ht="15.75" customHeight="1">
      <c r="A83" s="107"/>
      <c r="B83" s="122"/>
      <c r="C83" s="107"/>
      <c r="D83" s="122"/>
      <c r="E83" s="107"/>
      <c r="F83" s="107"/>
      <c r="G83" s="107"/>
      <c r="H83" s="107"/>
      <c r="I83" s="107"/>
      <c r="J83" s="107"/>
      <c r="K83" s="107"/>
      <c r="L83" s="107"/>
      <c r="M83" s="107"/>
    </row>
    <row r="84" spans="1:13" ht="15.75" customHeight="1">
      <c r="A84" s="9">
        <v>3</v>
      </c>
      <c r="B84" s="10" t="s">
        <v>41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25.5" customHeight="1">
      <c r="A85" s="17"/>
      <c r="B85" s="19" t="s">
        <v>128</v>
      </c>
      <c r="C85" s="20" t="s">
        <v>72</v>
      </c>
      <c r="D85" s="21" t="s">
        <v>70</v>
      </c>
      <c r="E85" s="23"/>
      <c r="F85" s="22">
        <v>11913</v>
      </c>
      <c r="G85" s="22">
        <f>E85+F85</f>
        <v>11913</v>
      </c>
      <c r="H85" s="22"/>
      <c r="I85" s="25">
        <v>11678</v>
      </c>
      <c r="J85" s="22">
        <f>H85+I85</f>
        <v>11678</v>
      </c>
      <c r="K85" s="22"/>
      <c r="L85" s="22">
        <f>I85-F85</f>
        <v>-235</v>
      </c>
      <c r="M85" s="22">
        <f>L85</f>
        <v>-235</v>
      </c>
    </row>
    <row r="86" spans="1:13" ht="15.75" customHeight="1">
      <c r="A86" s="107" t="s">
        <v>150</v>
      </c>
      <c r="B86" s="122"/>
      <c r="C86" s="107"/>
      <c r="D86" s="122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ht="15.75" customHeight="1">
      <c r="A87" s="37">
        <v>4</v>
      </c>
      <c r="B87" s="18" t="s">
        <v>42</v>
      </c>
      <c r="C87" s="57"/>
      <c r="D87" s="21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51.75" customHeight="1">
      <c r="A88" s="33"/>
      <c r="B88" s="54" t="s">
        <v>129</v>
      </c>
      <c r="C88" s="57" t="s">
        <v>69</v>
      </c>
      <c r="D88" s="21" t="s">
        <v>70</v>
      </c>
      <c r="E88" s="38"/>
      <c r="F88" s="38">
        <v>100</v>
      </c>
      <c r="G88" s="38">
        <f>F88</f>
        <v>100</v>
      </c>
      <c r="H88" s="38"/>
      <c r="I88" s="38">
        <v>100</v>
      </c>
      <c r="J88" s="38">
        <f>I88</f>
        <v>100</v>
      </c>
      <c r="K88" s="38"/>
      <c r="L88" s="38"/>
      <c r="M88" s="38"/>
    </row>
    <row r="89" spans="1:13" ht="15.75" customHeight="1">
      <c r="A89" s="129" t="s">
        <v>151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1"/>
    </row>
    <row r="90" spans="1:13" ht="40.5" customHeight="1">
      <c r="A90" s="17"/>
      <c r="B90" s="16" t="s">
        <v>77</v>
      </c>
      <c r="C90" s="20"/>
      <c r="D90" s="28"/>
      <c r="E90" s="23"/>
      <c r="F90" s="22"/>
      <c r="G90" s="22"/>
      <c r="H90" s="22"/>
      <c r="I90" s="22"/>
      <c r="J90" s="22"/>
      <c r="K90" s="22"/>
      <c r="L90" s="22"/>
      <c r="M90" s="22"/>
    </row>
    <row r="91" spans="1:13" ht="15.75">
      <c r="A91" s="9">
        <v>1</v>
      </c>
      <c r="B91" s="18" t="s">
        <v>39</v>
      </c>
      <c r="C91" s="10"/>
      <c r="D91" s="18"/>
      <c r="E91" s="18"/>
      <c r="F91" s="18"/>
      <c r="G91" s="10"/>
      <c r="H91" s="18"/>
      <c r="I91" s="10"/>
      <c r="J91" s="10"/>
      <c r="K91" s="10"/>
      <c r="L91" s="10"/>
      <c r="M91" s="10"/>
    </row>
    <row r="92" spans="1:13" ht="27.75" customHeight="1">
      <c r="A92" s="17"/>
      <c r="B92" s="19" t="s">
        <v>130</v>
      </c>
      <c r="C92" s="20" t="s">
        <v>68</v>
      </c>
      <c r="D92" s="26" t="s">
        <v>71</v>
      </c>
      <c r="E92" s="22">
        <v>15.25</v>
      </c>
      <c r="F92" s="22"/>
      <c r="G92" s="24">
        <f>E92</f>
        <v>15.25</v>
      </c>
      <c r="H92" s="22">
        <v>15.25</v>
      </c>
      <c r="I92" s="23"/>
      <c r="J92" s="22">
        <f>H92</f>
        <v>15.25</v>
      </c>
      <c r="K92" s="22"/>
      <c r="L92" s="22"/>
      <c r="M92" s="22"/>
    </row>
    <row r="93" spans="1:13" ht="15.75">
      <c r="A93" s="126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8"/>
    </row>
    <row r="94" spans="1:13" ht="15.75">
      <c r="A94" s="9">
        <v>2</v>
      </c>
      <c r="B94" s="18" t="s">
        <v>40</v>
      </c>
      <c r="C94" s="10"/>
      <c r="D94" s="18"/>
      <c r="E94" s="18"/>
      <c r="F94" s="18"/>
      <c r="G94" s="10"/>
      <c r="H94" s="18"/>
      <c r="I94" s="10"/>
      <c r="J94" s="10"/>
      <c r="K94" s="10"/>
      <c r="L94" s="10"/>
      <c r="M94" s="10"/>
    </row>
    <row r="95" spans="1:13" ht="40.5" customHeight="1">
      <c r="A95" s="17"/>
      <c r="B95" s="19" t="s">
        <v>85</v>
      </c>
      <c r="C95" s="20" t="s">
        <v>68</v>
      </c>
      <c r="D95" s="26" t="s">
        <v>131</v>
      </c>
      <c r="E95" s="22">
        <v>44</v>
      </c>
      <c r="F95" s="22"/>
      <c r="G95" s="24">
        <f>E95</f>
        <v>44</v>
      </c>
      <c r="H95" s="22">
        <v>43</v>
      </c>
      <c r="I95" s="23"/>
      <c r="J95" s="22">
        <f>H95</f>
        <v>43</v>
      </c>
      <c r="K95" s="22">
        <f>H95-E95</f>
        <v>-1</v>
      </c>
      <c r="L95" s="22"/>
      <c r="M95" s="22">
        <f>K95</f>
        <v>-1</v>
      </c>
    </row>
    <row r="96" spans="1:13" ht="15">
      <c r="A96" s="126" t="s">
        <v>152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8"/>
    </row>
    <row r="97" spans="1:13" ht="15.75">
      <c r="A97" s="9">
        <v>3</v>
      </c>
      <c r="B97" s="18" t="s">
        <v>41</v>
      </c>
      <c r="C97" s="10"/>
      <c r="D97" s="18"/>
      <c r="E97" s="18"/>
      <c r="F97" s="18"/>
      <c r="G97" s="10"/>
      <c r="H97" s="18"/>
      <c r="I97" s="10"/>
      <c r="J97" s="10"/>
      <c r="K97" s="10"/>
      <c r="L97" s="10"/>
      <c r="M97" s="10"/>
    </row>
    <row r="98" spans="1:13" ht="27.75" customHeight="1">
      <c r="A98" s="17"/>
      <c r="B98" s="19" t="s">
        <v>86</v>
      </c>
      <c r="C98" s="20" t="s">
        <v>68</v>
      </c>
      <c r="D98" s="26" t="s">
        <v>70</v>
      </c>
      <c r="E98" s="22">
        <v>3</v>
      </c>
      <c r="F98" s="22"/>
      <c r="G98" s="24">
        <f>E98</f>
        <v>3</v>
      </c>
      <c r="H98" s="22">
        <v>3</v>
      </c>
      <c r="I98" s="23"/>
      <c r="J98" s="22">
        <f>H98</f>
        <v>3</v>
      </c>
      <c r="K98" s="22"/>
      <c r="L98" s="22"/>
      <c r="M98" s="22"/>
    </row>
    <row r="99" spans="1:13" ht="15.75">
      <c r="A99" s="98" t="s">
        <v>160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1:13" ht="39.75" customHeight="1">
      <c r="A100" s="31"/>
      <c r="B100" s="21" t="s">
        <v>78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.75">
      <c r="A101" s="9">
        <v>1</v>
      </c>
      <c r="B101" s="18" t="s">
        <v>39</v>
      </c>
      <c r="C101" s="10"/>
      <c r="D101" s="18"/>
      <c r="E101" s="18"/>
      <c r="F101" s="18"/>
      <c r="G101" s="10"/>
      <c r="H101" s="18"/>
      <c r="I101" s="10"/>
      <c r="J101" s="10"/>
      <c r="K101" s="10"/>
      <c r="L101" s="10"/>
      <c r="M101" s="10"/>
    </row>
    <row r="102" spans="1:13" ht="27" customHeight="1">
      <c r="A102" s="17"/>
      <c r="B102" s="19" t="s">
        <v>87</v>
      </c>
      <c r="C102" s="20" t="s">
        <v>68</v>
      </c>
      <c r="D102" s="26" t="s">
        <v>88</v>
      </c>
      <c r="E102" s="22">
        <v>1</v>
      </c>
      <c r="F102" s="22"/>
      <c r="G102" s="24">
        <f>E102</f>
        <v>1</v>
      </c>
      <c r="H102" s="22">
        <v>1</v>
      </c>
      <c r="I102" s="23"/>
      <c r="J102" s="22">
        <f>H102</f>
        <v>1</v>
      </c>
      <c r="K102" s="22"/>
      <c r="L102" s="22"/>
      <c r="M102" s="22"/>
    </row>
    <row r="103" spans="1:13" ht="25.5">
      <c r="A103" s="33"/>
      <c r="B103" s="34" t="s">
        <v>89</v>
      </c>
      <c r="C103" s="59" t="s">
        <v>68</v>
      </c>
      <c r="D103" s="26" t="s">
        <v>88</v>
      </c>
      <c r="E103" s="38">
        <v>35</v>
      </c>
      <c r="F103" s="38"/>
      <c r="G103" s="38">
        <f>E103</f>
        <v>35</v>
      </c>
      <c r="H103" s="38">
        <v>35</v>
      </c>
      <c r="I103" s="38"/>
      <c r="J103" s="38">
        <v>35</v>
      </c>
      <c r="K103" s="38"/>
      <c r="L103" s="38"/>
      <c r="M103" s="38"/>
    </row>
    <row r="104" spans="1:13" ht="26.25" customHeight="1">
      <c r="A104" s="35"/>
      <c r="B104" s="36" t="s">
        <v>132</v>
      </c>
      <c r="C104" s="59" t="s">
        <v>68</v>
      </c>
      <c r="D104" s="58" t="s">
        <v>90</v>
      </c>
      <c r="E104" s="38">
        <v>37.14</v>
      </c>
      <c r="F104" s="38">
        <v>3.8</v>
      </c>
      <c r="G104" s="38">
        <f>E104+F104</f>
        <v>40.94</v>
      </c>
      <c r="H104" s="38">
        <v>37.14</v>
      </c>
      <c r="I104" s="38">
        <v>3.8</v>
      </c>
      <c r="J104" s="38">
        <f>H104+I104</f>
        <v>40.94</v>
      </c>
      <c r="K104" s="38"/>
      <c r="L104" s="38"/>
      <c r="M104" s="38"/>
    </row>
    <row r="105" spans="1:13" ht="15">
      <c r="A105" s="104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6"/>
    </row>
    <row r="106" spans="1:13" ht="15.75">
      <c r="A106" s="9">
        <v>2</v>
      </c>
      <c r="B106" s="18" t="s">
        <v>40</v>
      </c>
      <c r="C106" s="10"/>
      <c r="D106" s="18"/>
      <c r="E106" s="18"/>
      <c r="F106" s="18"/>
      <c r="G106" s="10"/>
      <c r="H106" s="18"/>
      <c r="I106" s="10"/>
      <c r="J106" s="10"/>
      <c r="K106" s="10"/>
      <c r="L106" s="10"/>
      <c r="M106" s="10"/>
    </row>
    <row r="107" spans="1:13" ht="28.5" customHeight="1">
      <c r="A107" s="17"/>
      <c r="B107" s="19" t="s">
        <v>91</v>
      </c>
      <c r="C107" s="20" t="s">
        <v>92</v>
      </c>
      <c r="D107" s="26" t="s">
        <v>88</v>
      </c>
      <c r="E107" s="22">
        <v>1364</v>
      </c>
      <c r="F107" s="22">
        <v>51</v>
      </c>
      <c r="G107" s="24">
        <f>E107+F107</f>
        <v>1415</v>
      </c>
      <c r="H107" s="22">
        <v>1364</v>
      </c>
      <c r="I107" s="23">
        <v>124</v>
      </c>
      <c r="J107" s="22">
        <f>H107+I107</f>
        <v>1488</v>
      </c>
      <c r="K107" s="22"/>
      <c r="L107" s="22">
        <f>I107-F107</f>
        <v>73</v>
      </c>
      <c r="M107" s="22">
        <f>K107+L107</f>
        <v>73</v>
      </c>
    </row>
    <row r="108" spans="1:13" ht="25.5" customHeight="1">
      <c r="A108" s="33"/>
      <c r="B108" s="16" t="s">
        <v>93</v>
      </c>
      <c r="C108" s="59" t="s">
        <v>92</v>
      </c>
      <c r="D108" s="21" t="s">
        <v>94</v>
      </c>
      <c r="E108" s="38">
        <v>28</v>
      </c>
      <c r="F108" s="38"/>
      <c r="G108" s="38">
        <f>E108</f>
        <v>28</v>
      </c>
      <c r="H108" s="38">
        <v>75</v>
      </c>
      <c r="I108" s="38"/>
      <c r="J108" s="38">
        <f>H108</f>
        <v>75</v>
      </c>
      <c r="K108" s="38">
        <f>H108-E108</f>
        <v>47</v>
      </c>
      <c r="L108" s="38"/>
      <c r="M108" s="38">
        <f>K108+L108</f>
        <v>47</v>
      </c>
    </row>
    <row r="109" spans="1:13" ht="15.75" customHeight="1">
      <c r="A109" s="132" t="s">
        <v>155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4"/>
    </row>
    <row r="110" spans="1:13" ht="15.75">
      <c r="A110" s="9">
        <v>3</v>
      </c>
      <c r="B110" s="18" t="s">
        <v>41</v>
      </c>
      <c r="C110" s="10"/>
      <c r="D110" s="18"/>
      <c r="E110" s="18"/>
      <c r="F110" s="18"/>
      <c r="G110" s="10"/>
      <c r="H110" s="18"/>
      <c r="I110" s="10"/>
      <c r="J110" s="10"/>
      <c r="K110" s="10"/>
      <c r="L110" s="10"/>
      <c r="M110" s="10"/>
    </row>
    <row r="111" spans="1:13" ht="18" customHeight="1">
      <c r="A111" s="17"/>
      <c r="B111" s="19" t="s">
        <v>96</v>
      </c>
      <c r="C111" s="20" t="s">
        <v>72</v>
      </c>
      <c r="D111" s="26" t="s">
        <v>70</v>
      </c>
      <c r="E111" s="70">
        <f>C40/E107</f>
        <v>3635.0212609970677</v>
      </c>
      <c r="F111" s="70">
        <v>8855</v>
      </c>
      <c r="G111" s="71">
        <f>E40/G107</f>
        <v>3823.1632508833923</v>
      </c>
      <c r="H111" s="73">
        <f>F40/H107</f>
        <v>3368.2268695014664</v>
      </c>
      <c r="I111" s="73">
        <f>G40/I107</f>
        <v>3616.2902419354837</v>
      </c>
      <c r="J111" s="73">
        <f>H40/J107</f>
        <v>3388.8988172043014</v>
      </c>
      <c r="K111" s="70">
        <f>H111-E111</f>
        <v>-266.7943914956013</v>
      </c>
      <c r="L111" s="70">
        <f>I111-F111</f>
        <v>-5238.709758064517</v>
      </c>
      <c r="M111" s="70">
        <f>K111+L111</f>
        <v>-5505.504149560118</v>
      </c>
    </row>
    <row r="112" spans="1:13" ht="15">
      <c r="A112" s="107" t="s">
        <v>156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</row>
    <row r="113" spans="1:13" ht="15.75">
      <c r="A113" s="9">
        <v>4</v>
      </c>
      <c r="B113" s="10" t="s">
        <v>42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38.25" customHeight="1">
      <c r="A114" s="17"/>
      <c r="B114" s="19" t="s">
        <v>95</v>
      </c>
      <c r="C114" s="20" t="s">
        <v>69</v>
      </c>
      <c r="D114" s="26" t="s">
        <v>70</v>
      </c>
      <c r="E114" s="22">
        <v>100</v>
      </c>
      <c r="F114" s="22"/>
      <c r="G114" s="24">
        <f>E114+F114</f>
        <v>100</v>
      </c>
      <c r="H114" s="44">
        <v>267.9</v>
      </c>
      <c r="I114" s="44"/>
      <c r="J114" s="44">
        <f>H114</f>
        <v>267.9</v>
      </c>
      <c r="K114" s="22"/>
      <c r="L114" s="22"/>
      <c r="M114" s="22"/>
    </row>
    <row r="115" spans="1:13" ht="15.75" customHeight="1">
      <c r="A115" s="98" t="s">
        <v>157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</row>
    <row r="116" spans="1:13" ht="64.5">
      <c r="A116" s="31"/>
      <c r="B116" s="55" t="s">
        <v>115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.75">
      <c r="A117" s="9">
        <v>1</v>
      </c>
      <c r="B117" s="18" t="s">
        <v>39</v>
      </c>
      <c r="C117" s="10"/>
      <c r="D117" s="18"/>
      <c r="E117" s="18"/>
      <c r="F117" s="18"/>
      <c r="G117" s="10"/>
      <c r="H117" s="18"/>
      <c r="I117" s="10"/>
      <c r="J117" s="10"/>
      <c r="K117" s="10"/>
      <c r="L117" s="10"/>
      <c r="M117" s="10"/>
    </row>
    <row r="118" spans="1:13" ht="25.5">
      <c r="A118" s="17"/>
      <c r="B118" s="19" t="s">
        <v>87</v>
      </c>
      <c r="C118" s="20" t="s">
        <v>68</v>
      </c>
      <c r="D118" s="26" t="s">
        <v>88</v>
      </c>
      <c r="E118" s="22">
        <v>1</v>
      </c>
      <c r="F118" s="22"/>
      <c r="G118" s="24">
        <f>E118</f>
        <v>1</v>
      </c>
      <c r="H118" s="22">
        <v>1</v>
      </c>
      <c r="I118" s="23"/>
      <c r="J118" s="22">
        <f>H118</f>
        <v>1</v>
      </c>
      <c r="K118" s="22"/>
      <c r="L118" s="22"/>
      <c r="M118" s="22"/>
    </row>
    <row r="119" spans="1:13" ht="26.25">
      <c r="A119" s="35"/>
      <c r="B119" s="36" t="s">
        <v>132</v>
      </c>
      <c r="C119" s="59" t="s">
        <v>68</v>
      </c>
      <c r="D119" s="58" t="s">
        <v>71</v>
      </c>
      <c r="E119" s="38">
        <v>7</v>
      </c>
      <c r="F119" s="38"/>
      <c r="G119" s="38">
        <f>E119+F119</f>
        <v>7</v>
      </c>
      <c r="H119" s="38">
        <v>7</v>
      </c>
      <c r="I119" s="38"/>
      <c r="J119" s="38">
        <f>H119+I119</f>
        <v>7</v>
      </c>
      <c r="K119" s="38"/>
      <c r="L119" s="38"/>
      <c r="M119" s="38"/>
    </row>
    <row r="120" spans="1:13" ht="15">
      <c r="A120" s="104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6"/>
    </row>
    <row r="121" spans="1:13" ht="15.75">
      <c r="A121" s="9">
        <v>2</v>
      </c>
      <c r="B121" s="18" t="s">
        <v>40</v>
      </c>
      <c r="C121" s="10"/>
      <c r="D121" s="18"/>
      <c r="E121" s="18"/>
      <c r="F121" s="18"/>
      <c r="G121" s="10"/>
      <c r="H121" s="18"/>
      <c r="I121" s="10"/>
      <c r="J121" s="10"/>
      <c r="K121" s="10"/>
      <c r="L121" s="10"/>
      <c r="M121" s="10"/>
    </row>
    <row r="122" spans="1:13" ht="65.25" customHeight="1">
      <c r="A122" s="109"/>
      <c r="B122" s="60" t="s">
        <v>133</v>
      </c>
      <c r="C122" s="109" t="s">
        <v>92</v>
      </c>
      <c r="D122" s="112" t="s">
        <v>137</v>
      </c>
      <c r="E122" s="22"/>
      <c r="F122" s="22"/>
      <c r="G122" s="24"/>
      <c r="H122" s="22"/>
      <c r="I122" s="23"/>
      <c r="J122" s="22"/>
      <c r="K122" s="22"/>
      <c r="L122" s="22"/>
      <c r="M122" s="22"/>
    </row>
    <row r="123" spans="1:13" ht="15">
      <c r="A123" s="110"/>
      <c r="B123" s="40" t="s">
        <v>134</v>
      </c>
      <c r="C123" s="110"/>
      <c r="D123" s="113"/>
      <c r="E123" s="22" t="s">
        <v>138</v>
      </c>
      <c r="F123" s="22"/>
      <c r="G123" s="24" t="s">
        <v>138</v>
      </c>
      <c r="H123" s="22" t="s">
        <v>138</v>
      </c>
      <c r="I123" s="23"/>
      <c r="J123" s="22" t="s">
        <v>138</v>
      </c>
      <c r="K123" s="22"/>
      <c r="L123" s="22"/>
      <c r="M123" s="22"/>
    </row>
    <row r="124" spans="1:13" ht="15">
      <c r="A124" s="110"/>
      <c r="B124" s="40" t="s">
        <v>135</v>
      </c>
      <c r="C124" s="110"/>
      <c r="D124" s="113"/>
      <c r="E124" s="61" t="s">
        <v>139</v>
      </c>
      <c r="F124" s="61"/>
      <c r="G124" s="62" t="s">
        <v>139</v>
      </c>
      <c r="H124" s="61" t="s">
        <v>139</v>
      </c>
      <c r="I124" s="63"/>
      <c r="J124" s="61" t="s">
        <v>139</v>
      </c>
      <c r="K124" s="22"/>
      <c r="L124" s="22"/>
      <c r="M124" s="22"/>
    </row>
    <row r="125" spans="1:13" ht="15">
      <c r="A125" s="111"/>
      <c r="B125" s="40" t="s">
        <v>136</v>
      </c>
      <c r="C125" s="111"/>
      <c r="D125" s="114"/>
      <c r="E125" s="61" t="s">
        <v>139</v>
      </c>
      <c r="F125" s="61"/>
      <c r="G125" s="62" t="s">
        <v>139</v>
      </c>
      <c r="H125" s="61" t="s">
        <v>139</v>
      </c>
      <c r="I125" s="63"/>
      <c r="J125" s="61" t="s">
        <v>139</v>
      </c>
      <c r="K125" s="22"/>
      <c r="L125" s="22"/>
      <c r="M125" s="22"/>
    </row>
    <row r="126" spans="1:13" ht="15">
      <c r="A126" s="104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6"/>
    </row>
    <row r="127" spans="1:13" ht="15.75">
      <c r="A127" s="9">
        <v>3</v>
      </c>
      <c r="B127" s="18" t="s">
        <v>41</v>
      </c>
      <c r="C127" s="10"/>
      <c r="D127" s="18"/>
      <c r="E127" s="18"/>
      <c r="F127" s="18"/>
      <c r="G127" s="10"/>
      <c r="H127" s="18"/>
      <c r="I127" s="10"/>
      <c r="J127" s="10"/>
      <c r="K127" s="10"/>
      <c r="L127" s="10"/>
      <c r="M127" s="10"/>
    </row>
    <row r="128" spans="1:13" ht="38.25">
      <c r="A128" s="17"/>
      <c r="B128" s="19" t="s">
        <v>140</v>
      </c>
      <c r="C128" s="20" t="s">
        <v>72</v>
      </c>
      <c r="D128" s="26" t="s">
        <v>70</v>
      </c>
      <c r="E128" s="70">
        <f>C41/E119</f>
        <v>2978.467142857143</v>
      </c>
      <c r="F128" s="70"/>
      <c r="G128" s="71">
        <f>E128</f>
        <v>2978.467142857143</v>
      </c>
      <c r="H128" s="73">
        <f>F41/H119</f>
        <v>2267.8957142857143</v>
      </c>
      <c r="I128" s="73"/>
      <c r="J128" s="73">
        <f>H128</f>
        <v>2267.8957142857143</v>
      </c>
      <c r="K128" s="70">
        <f>H128-E128</f>
        <v>-710.5714285714284</v>
      </c>
      <c r="L128" s="70"/>
      <c r="M128" s="70">
        <f>K128+L128</f>
        <v>-710.5714285714284</v>
      </c>
    </row>
    <row r="129" spans="1:13" ht="15" customHeight="1">
      <c r="A129" s="107" t="s">
        <v>161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1:13" ht="15" customHeight="1">
      <c r="A130" s="76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8"/>
    </row>
    <row r="131" spans="1:13" ht="15.75">
      <c r="A131" s="74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</row>
    <row r="132" spans="1:13" ht="15.75">
      <c r="A132" s="49" t="s">
        <v>142</v>
      </c>
      <c r="B132" s="40"/>
      <c r="C132" s="64"/>
      <c r="D132" s="41"/>
      <c r="E132" s="65"/>
      <c r="F132" s="42"/>
      <c r="G132" s="42"/>
      <c r="H132" s="43"/>
      <c r="I132" s="43"/>
      <c r="J132" s="43"/>
      <c r="K132" s="42"/>
      <c r="L132" s="42"/>
      <c r="M132" s="42"/>
    </row>
    <row r="133" spans="1:13" ht="15.75">
      <c r="A133" s="39"/>
      <c r="B133" s="115" t="s">
        <v>158</v>
      </c>
      <c r="C133" s="116"/>
      <c r="D133" s="116"/>
      <c r="E133" s="116"/>
      <c r="F133" s="116"/>
      <c r="G133" s="116"/>
      <c r="H133" s="116"/>
      <c r="I133" s="116"/>
      <c r="J133" s="43"/>
      <c r="K133" s="42"/>
      <c r="L133" s="42"/>
      <c r="M133" s="42"/>
    </row>
    <row r="134" spans="1:13" ht="15.75">
      <c r="A134" s="39"/>
      <c r="B134" s="79"/>
      <c r="C134" s="39"/>
      <c r="D134" s="41"/>
      <c r="E134" s="42"/>
      <c r="F134" s="42"/>
      <c r="G134" s="42"/>
      <c r="H134" s="43"/>
      <c r="I134" s="43"/>
      <c r="J134" s="43"/>
      <c r="K134" s="42"/>
      <c r="L134" s="42"/>
      <c r="M134" s="42"/>
    </row>
    <row r="135" spans="1:13" ht="15.75">
      <c r="A135" s="39"/>
      <c r="B135" s="40"/>
      <c r="C135" s="39"/>
      <c r="D135" s="41"/>
      <c r="E135" s="42"/>
      <c r="F135" s="42"/>
      <c r="G135" s="42"/>
      <c r="H135" s="43"/>
      <c r="I135" s="43"/>
      <c r="J135" s="43"/>
      <c r="K135" s="42"/>
      <c r="L135" s="42"/>
      <c r="M135" s="42"/>
    </row>
    <row r="136" spans="1:13" ht="15.75">
      <c r="A136" s="103" t="s">
        <v>63</v>
      </c>
      <c r="B136" s="103"/>
      <c r="C136" s="103"/>
      <c r="D136" s="103"/>
      <c r="E136" s="103"/>
      <c r="F136" s="103"/>
      <c r="G136" s="103"/>
      <c r="H136" s="14"/>
      <c r="J136" s="100" t="s">
        <v>143</v>
      </c>
      <c r="K136" s="100"/>
      <c r="L136" s="100"/>
      <c r="M136" s="100"/>
    </row>
    <row r="137" spans="1:13" ht="15.75">
      <c r="A137" s="1"/>
      <c r="B137" s="2"/>
      <c r="C137" s="2"/>
      <c r="D137" s="1"/>
      <c r="H137" s="13" t="s">
        <v>45</v>
      </c>
      <c r="J137" s="92" t="s">
        <v>46</v>
      </c>
      <c r="K137" s="92"/>
      <c r="L137" s="92"/>
      <c r="M137" s="92"/>
    </row>
    <row r="138" spans="1:5" ht="15" customHeight="1">
      <c r="A138" s="103" t="s">
        <v>144</v>
      </c>
      <c r="B138" s="103"/>
      <c r="C138" s="103"/>
      <c r="D138" s="103"/>
      <c r="E138" s="103"/>
    </row>
    <row r="139" spans="1:13" ht="15.75">
      <c r="A139" s="103"/>
      <c r="B139" s="103"/>
      <c r="C139" s="103"/>
      <c r="D139" s="103"/>
      <c r="E139" s="103"/>
      <c r="F139" s="53"/>
      <c r="G139" s="53"/>
      <c r="H139" s="14"/>
      <c r="J139" s="100" t="s">
        <v>145</v>
      </c>
      <c r="K139" s="81"/>
      <c r="L139" s="81"/>
      <c r="M139" s="81"/>
    </row>
    <row r="140" spans="1:13" ht="15.75" customHeight="1">
      <c r="A140" s="1"/>
      <c r="B140" s="1"/>
      <c r="C140" s="1"/>
      <c r="D140" s="1"/>
      <c r="E140" s="1"/>
      <c r="F140" s="1"/>
      <c r="G140" s="1"/>
      <c r="H140" s="13" t="s">
        <v>45</v>
      </c>
      <c r="J140" s="92" t="s">
        <v>46</v>
      </c>
      <c r="K140" s="92"/>
      <c r="L140" s="92"/>
      <c r="M140" s="92"/>
    </row>
  </sheetData>
  <sheetProtection/>
  <mergeCells count="71">
    <mergeCell ref="A73:M73"/>
    <mergeCell ref="A89:M89"/>
    <mergeCell ref="A109:M109"/>
    <mergeCell ref="A112:M112"/>
    <mergeCell ref="A115:M115"/>
    <mergeCell ref="A74:M74"/>
    <mergeCell ref="A93:M93"/>
    <mergeCell ref="A96:M96"/>
    <mergeCell ref="A105:M105"/>
    <mergeCell ref="A79:M79"/>
    <mergeCell ref="A83:M83"/>
    <mergeCell ref="A86:M86"/>
    <mergeCell ref="A13:A14"/>
    <mergeCell ref="E11:M11"/>
    <mergeCell ref="E12:M12"/>
    <mergeCell ref="E13:M13"/>
    <mergeCell ref="E14:M14"/>
    <mergeCell ref="A68:M68"/>
    <mergeCell ref="B45:M45"/>
    <mergeCell ref="A62:M62"/>
    <mergeCell ref="E54:G55"/>
    <mergeCell ref="H54:J55"/>
    <mergeCell ref="B52:M52"/>
    <mergeCell ref="K54:M55"/>
    <mergeCell ref="B54:B56"/>
    <mergeCell ref="D54:D56"/>
    <mergeCell ref="C54:C56"/>
    <mergeCell ref="A23:M23"/>
    <mergeCell ref="B15:E15"/>
    <mergeCell ref="B28:L28"/>
    <mergeCell ref="B30:L30"/>
    <mergeCell ref="B25:L25"/>
    <mergeCell ref="B26:L26"/>
    <mergeCell ref="B27:L27"/>
    <mergeCell ref="A54:A56"/>
    <mergeCell ref="F34:H34"/>
    <mergeCell ref="J140:M140"/>
    <mergeCell ref="J136:M136"/>
    <mergeCell ref="J137:M137"/>
    <mergeCell ref="A136:G136"/>
    <mergeCell ref="J139:M139"/>
    <mergeCell ref="A99:M99"/>
    <mergeCell ref="A34:A35"/>
    <mergeCell ref="B34:B35"/>
    <mergeCell ref="I2:L5"/>
    <mergeCell ref="A16:M16"/>
    <mergeCell ref="B18:L18"/>
    <mergeCell ref="B19:L19"/>
    <mergeCell ref="A7:M7"/>
    <mergeCell ref="A8:M8"/>
    <mergeCell ref="E9:M9"/>
    <mergeCell ref="E10:M10"/>
    <mergeCell ref="A9:A10"/>
    <mergeCell ref="A11:A12"/>
    <mergeCell ref="I47:K47"/>
    <mergeCell ref="I34:K34"/>
    <mergeCell ref="C34:E34"/>
    <mergeCell ref="B29:L29"/>
    <mergeCell ref="A43:K43"/>
    <mergeCell ref="A47:A48"/>
    <mergeCell ref="B47:B48"/>
    <mergeCell ref="C47:E47"/>
    <mergeCell ref="F47:H47"/>
    <mergeCell ref="A138:E139"/>
    <mergeCell ref="A120:M120"/>
    <mergeCell ref="A126:M126"/>
    <mergeCell ref="A129:M129"/>
    <mergeCell ref="C122:C125"/>
    <mergeCell ref="D122:D125"/>
    <mergeCell ref="A122:A125"/>
    <mergeCell ref="B133:I133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2020-02-18T09:13:39Z</cp:lastPrinted>
  <dcterms:created xsi:type="dcterms:W3CDTF">2018-12-28T08:43:53Z</dcterms:created>
  <dcterms:modified xsi:type="dcterms:W3CDTF">2020-02-18T09:20:44Z</dcterms:modified>
  <cp:category/>
  <cp:version/>
  <cp:contentType/>
  <cp:contentStatus/>
</cp:coreProperties>
</file>