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60" windowWidth="19440" windowHeight="718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'Лист1'!$A$1:$P$40</definedName>
  </definedNames>
  <calcPr fullCalcOnLoad="1"/>
</workbook>
</file>

<file path=xl/sharedStrings.xml><?xml version="1.0" encoding="utf-8"?>
<sst xmlns="http://schemas.openxmlformats.org/spreadsheetml/2006/main" count="76" uniqueCount="47">
  <si>
    <t>до рішення  селищної ради</t>
  </si>
  <si>
    <t>Секретар ради</t>
  </si>
  <si>
    <t>Сиротинська селищна рада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</si>
  <si>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</si>
  <si>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</si>
  <si>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</si>
  <si>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</si>
  <si>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</si>
  <si>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</si>
  <si>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>грудень</t>
  </si>
  <si>
    <t xml:space="preserve"> - нарахування на зар.плату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</si>
  <si>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</si>
  <si>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</si>
  <si>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</si>
  <si>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</si>
  <si>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</si>
  <si>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</si>
  <si>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</si>
  <si>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</si>
  <si>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</si>
  <si>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</si>
  <si>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</si>
  <si>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заробітна плата</t>
  </si>
  <si>
    <t xml:space="preserve"> - оплата природного газу</t>
  </si>
  <si>
    <t xml:space="preserve"> - оплата електроенергії</t>
  </si>
  <si>
    <t xml:space="preserve"> - предмети, матеріали, обладнання та інвентар</t>
  </si>
  <si>
    <t xml:space="preserve"> - оплата послуг (крім комунальних)</t>
  </si>
  <si>
    <t xml:space="preserve"> - інші видатки</t>
  </si>
  <si>
    <t>Додаток № 3</t>
  </si>
  <si>
    <t>Організація благоустрою населених пунктів</t>
  </si>
  <si>
    <t>Утримання та розвиток  інших об'єктів транспортної інфраструктури</t>
  </si>
  <si>
    <t>0116030</t>
  </si>
  <si>
    <t>0117442</t>
  </si>
  <si>
    <t>КПКВКМБ</t>
  </si>
  <si>
    <t>ЗМІНИ БЮДЖЕТНИХ АСИГНУВАНЬ  СЕЛИЩНОГО БЮДЖЕТУ НА 2019 РІК</t>
  </si>
  <si>
    <t xml:space="preserve">Н. В. Костиря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</si>
  <si>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</si>
  <si>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0110150</t>
  </si>
  <si>
    <t>Підготував: головний бухгалтер___________  М. С. Ярова</t>
  </si>
  <si>
    <t xml:space="preserve"> - оплата інших енергоносіїв та інших комунальних послуг</t>
  </si>
  <si>
    <t>Інші заходи в галузі культури і мистецтва</t>
  </si>
  <si>
    <t>0114082</t>
  </si>
  <si>
    <t>Інші заходи у сфері соціального захисту і соціального забезпечення</t>
  </si>
  <si>
    <t>0113242</t>
  </si>
  <si>
    <t xml:space="preserve"> - інші виплати населенню</t>
  </si>
  <si>
    <t>-</t>
  </si>
  <si>
    <t>від 12.04.2019р.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</si>
</sst>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#0.00"/>
  </numFmts>
  <fonts count="35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color indexed="8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15" fillId="0" borderId="0" xfId="0" applyFont="1" applyAlignment="1">
      <alignment/>
    </xf>
    <xf numFmtId="2" fontId="16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2"/>
  <sheetViews>
    <sheetView tabSelected="1" view="pageBreakPreview" zoomScaleNormal="80" zoomScaleSheetLayoutView="100" workbookViewId="0" topLeftCell="A9">
      <selection activeCell="S33" sqref="S33"/>
    </sheetView>
  </sheetViews>
  <sheetFormatPr defaultColWidth="9.00390625" defaultRowHeight="12.75"/>
  <cols>
    <col min="1" max="1" width="48.375" style="4" customWidth="1"/>
    <col min="2" max="2" width="15.375" style="5" customWidth="1"/>
    <col min="3" max="3" width="8.375" style="5" customWidth="1"/>
    <col min="4" max="4" width="15.00390625" style="5" customWidth="1"/>
    <col min="5" max="5" width="8.625" style="5" customWidth="1"/>
    <col min="6" max="6" width="10.375" style="5" customWidth="1"/>
    <col min="7" max="7" width="12.00390625" style="5" customWidth="1"/>
    <col min="8" max="8" width="10.125" style="5" customWidth="1"/>
    <col min="9" max="9" width="10.375" style="5" customWidth="1"/>
    <col min="10" max="10" width="10.875" style="5" customWidth="1"/>
    <col min="11" max="11" width="10.625" style="5" customWidth="1"/>
    <col min="12" max="12" width="10.875" style="5" customWidth="1"/>
    <col min="13" max="13" width="11.625" style="5" customWidth="1"/>
    <col min="14" max="14" width="11.00390625" style="5" customWidth="1"/>
    <col min="15" max="16" width="12.375" style="5" customWidth="1"/>
    <col min="17" max="17" width="25.625" style="5" customWidth="1"/>
    <col min="18" max="16384" width="9.375" style="5" customWidth="1"/>
  </cols>
  <sheetData>
    <row r="1" ht="15.75" hidden="1"/>
    <row r="2" ht="15.75" hidden="1"/>
    <row r="3" spans="12:15" ht="15.75">
      <c r="L3" s="24"/>
      <c r="N3" s="31" t="s">
        <v>28</v>
      </c>
      <c r="O3" s="39"/>
    </row>
    <row r="4" spans="1:15" s="3" customFormat="1" ht="19.5" customHeight="1">
      <c r="A4" s="2"/>
      <c r="L4" s="25"/>
      <c r="N4" s="31" t="s">
        <v>0</v>
      </c>
      <c r="O4" s="39"/>
    </row>
    <row r="5" spans="1:20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6"/>
      <c r="N5" s="39" t="s">
        <v>46</v>
      </c>
      <c r="O5" s="39"/>
      <c r="P5" s="5"/>
      <c r="Q5" s="5"/>
      <c r="R5" s="5"/>
      <c r="S5" s="5"/>
      <c r="T5" s="5"/>
    </row>
    <row r="6" ht="15.75">
      <c r="L6" s="26"/>
    </row>
    <row r="7" spans="1:14" s="7" customFormat="1" ht="15.75">
      <c r="A7" s="6"/>
      <c r="B7" s="7" t="s">
        <v>34</v>
      </c>
      <c r="L7" s="27"/>
      <c r="M7" s="27"/>
      <c r="N7" s="27"/>
    </row>
    <row r="8" spans="1:20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15.75">
      <c r="P9" s="5" t="s">
        <v>21</v>
      </c>
    </row>
    <row r="10" spans="1:16" s="10" customFormat="1" ht="64.5">
      <c r="A10" s="9" t="s">
        <v>3</v>
      </c>
      <c r="B10" s="9" t="s">
        <v>33</v>
      </c>
      <c r="C10" s="32" t="s">
        <v>4</v>
      </c>
      <c r="D10" s="9" t="s">
        <v>5</v>
      </c>
      <c r="E10" s="9" t="s">
        <v>11</v>
      </c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9" t="s">
        <v>20</v>
      </c>
      <c r="O10" s="9" t="s">
        <v>6</v>
      </c>
      <c r="P10" s="9" t="s">
        <v>9</v>
      </c>
    </row>
    <row r="11" spans="1:16" s="10" customFormat="1" ht="15.75">
      <c r="A11" s="51" t="s">
        <v>7</v>
      </c>
      <c r="B11" s="52"/>
      <c r="C11" s="52"/>
      <c r="D11" s="5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s="20" customFormat="1" ht="15.75">
      <c r="A12" s="41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18" customFormat="1" ht="63.75">
      <c r="A13" s="40" t="s">
        <v>36</v>
      </c>
      <c r="B13" s="37" t="s">
        <v>37</v>
      </c>
      <c r="C13" s="16"/>
      <c r="D13" s="30">
        <f>SUM(E13:P13)</f>
        <v>160190</v>
      </c>
      <c r="E13" s="30">
        <f>SUM(E14:E21)</f>
        <v>0</v>
      </c>
      <c r="F13" s="30">
        <f aca="true" t="shared" si="0" ref="F13:P13">SUM(F14:F21)</f>
        <v>0</v>
      </c>
      <c r="G13" s="30">
        <f t="shared" si="0"/>
        <v>0</v>
      </c>
      <c r="H13" s="30">
        <f t="shared" si="0"/>
        <v>102778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13123</v>
      </c>
      <c r="O13" s="30">
        <f t="shared" si="0"/>
        <v>19684</v>
      </c>
      <c r="P13" s="30">
        <f t="shared" si="0"/>
        <v>24605</v>
      </c>
    </row>
    <row r="14" spans="1:16" s="15" customFormat="1" ht="15.75">
      <c r="A14" s="11" t="s">
        <v>22</v>
      </c>
      <c r="B14" s="44"/>
      <c r="C14" s="13">
        <v>2111</v>
      </c>
      <c r="D14" s="17">
        <f aca="true" t="shared" si="1" ref="D14:D34">SUM(E14:P14)</f>
        <v>58139</v>
      </c>
      <c r="E14" s="50"/>
      <c r="F14" s="50"/>
      <c r="G14" s="50"/>
      <c r="H14" s="14">
        <v>58139</v>
      </c>
      <c r="I14" s="50"/>
      <c r="J14" s="50"/>
      <c r="K14" s="50"/>
      <c r="L14" s="50"/>
      <c r="M14" s="50"/>
      <c r="N14" s="50"/>
      <c r="O14" s="50"/>
      <c r="P14" s="50"/>
    </row>
    <row r="15" spans="1:16" ht="15.75">
      <c r="A15" s="1" t="s">
        <v>10</v>
      </c>
      <c r="B15" s="45"/>
      <c r="C15" s="12">
        <v>2120</v>
      </c>
      <c r="D15" s="17">
        <f t="shared" si="1"/>
        <v>10687</v>
      </c>
      <c r="E15" s="50"/>
      <c r="F15" s="50"/>
      <c r="G15" s="50"/>
      <c r="H15" s="14">
        <v>10687</v>
      </c>
      <c r="I15" s="50"/>
      <c r="J15" s="50"/>
      <c r="K15" s="50"/>
      <c r="L15" s="50"/>
      <c r="M15" s="50"/>
      <c r="N15" s="50"/>
      <c r="O15" s="50"/>
      <c r="P15" s="50"/>
    </row>
    <row r="16" spans="1:16" ht="33" customHeight="1">
      <c r="A16" s="1" t="s">
        <v>25</v>
      </c>
      <c r="B16" s="44"/>
      <c r="C16" s="13">
        <v>2210</v>
      </c>
      <c r="D16" s="17">
        <f t="shared" si="1"/>
        <v>4500</v>
      </c>
      <c r="E16" s="50"/>
      <c r="F16" s="50"/>
      <c r="G16" s="50"/>
      <c r="H16" s="14">
        <v>4500</v>
      </c>
      <c r="I16" s="50"/>
      <c r="J16" s="50"/>
      <c r="K16" s="50"/>
      <c r="L16" s="50"/>
      <c r="M16" s="50"/>
      <c r="N16" s="50"/>
      <c r="O16" s="50"/>
      <c r="P16" s="50"/>
    </row>
    <row r="17" spans="1:16" s="18" customFormat="1" ht="15.75">
      <c r="A17" s="1" t="s">
        <v>26</v>
      </c>
      <c r="B17" s="45"/>
      <c r="C17" s="12">
        <v>2240</v>
      </c>
      <c r="D17" s="17">
        <f t="shared" si="1"/>
        <v>26452</v>
      </c>
      <c r="E17" s="50"/>
      <c r="F17" s="50"/>
      <c r="G17" s="50"/>
      <c r="H17" s="14">
        <v>26452</v>
      </c>
      <c r="I17" s="50"/>
      <c r="J17" s="50"/>
      <c r="K17" s="50"/>
      <c r="L17" s="50"/>
      <c r="M17" s="50"/>
      <c r="N17" s="50"/>
      <c r="O17" s="50"/>
      <c r="P17" s="50"/>
    </row>
    <row r="18" spans="1:16" ht="15.75" hidden="1">
      <c r="A18" s="11" t="s">
        <v>24</v>
      </c>
      <c r="B18" s="44"/>
      <c r="C18" s="13">
        <v>2273</v>
      </c>
      <c r="D18" s="17">
        <f>SUM(E18:P18)</f>
        <v>0</v>
      </c>
      <c r="E18" s="50"/>
      <c r="F18" s="50"/>
      <c r="G18" s="50"/>
      <c r="H18" s="13"/>
      <c r="I18" s="50"/>
      <c r="J18" s="50"/>
      <c r="K18" s="50"/>
      <c r="L18" s="50"/>
      <c r="M18" s="50"/>
      <c r="N18" s="50"/>
      <c r="O18" s="50"/>
      <c r="P18" s="50"/>
    </row>
    <row r="19" spans="1:16" ht="15.75">
      <c r="A19" s="11" t="s">
        <v>23</v>
      </c>
      <c r="B19" s="45"/>
      <c r="C19" s="12">
        <v>2274</v>
      </c>
      <c r="D19" s="17">
        <f t="shared" si="1"/>
        <v>57412</v>
      </c>
      <c r="E19" s="50"/>
      <c r="F19" s="50"/>
      <c r="G19" s="50"/>
      <c r="H19" s="14"/>
      <c r="I19" s="50"/>
      <c r="J19" s="50"/>
      <c r="K19" s="50"/>
      <c r="L19" s="50"/>
      <c r="M19" s="50"/>
      <c r="N19" s="50">
        <v>13123</v>
      </c>
      <c r="O19" s="50">
        <v>19684</v>
      </c>
      <c r="P19" s="50">
        <v>24605</v>
      </c>
    </row>
    <row r="20" spans="1:16" ht="31.5">
      <c r="A20" s="11" t="s">
        <v>39</v>
      </c>
      <c r="B20" s="45"/>
      <c r="C20" s="12">
        <v>2275</v>
      </c>
      <c r="D20" s="17">
        <f t="shared" si="1"/>
        <v>3000</v>
      </c>
      <c r="E20" s="50"/>
      <c r="F20" s="50"/>
      <c r="G20" s="50"/>
      <c r="H20" s="14">
        <v>3000</v>
      </c>
      <c r="I20" s="50"/>
      <c r="J20" s="50"/>
      <c r="K20" s="50"/>
      <c r="L20" s="50"/>
      <c r="M20" s="50"/>
      <c r="N20" s="50"/>
      <c r="O20" s="50"/>
      <c r="P20" s="50"/>
    </row>
    <row r="21" spans="1:16" ht="15.75" hidden="1">
      <c r="A21" s="11" t="s">
        <v>27</v>
      </c>
      <c r="B21" s="45"/>
      <c r="C21" s="12">
        <v>2800</v>
      </c>
      <c r="D21" s="17">
        <f t="shared" si="1"/>
        <v>0</v>
      </c>
      <c r="E21" s="50" t="s">
        <v>45</v>
      </c>
      <c r="F21" s="50" t="s">
        <v>45</v>
      </c>
      <c r="G21" s="50" t="s">
        <v>45</v>
      </c>
      <c r="H21" s="14"/>
      <c r="I21" s="50" t="s">
        <v>45</v>
      </c>
      <c r="J21" s="50" t="s">
        <v>45</v>
      </c>
      <c r="K21" s="50" t="s">
        <v>45</v>
      </c>
      <c r="L21" s="50" t="s">
        <v>45</v>
      </c>
      <c r="M21" s="50" t="s">
        <v>45</v>
      </c>
      <c r="N21" s="50" t="s">
        <v>45</v>
      </c>
      <c r="O21" s="50" t="s">
        <v>45</v>
      </c>
      <c r="P21" s="50" t="s">
        <v>45</v>
      </c>
    </row>
    <row r="22" spans="1:16" ht="31.5">
      <c r="A22" s="49" t="s">
        <v>42</v>
      </c>
      <c r="B22" s="48" t="s">
        <v>43</v>
      </c>
      <c r="C22" s="12"/>
      <c r="D22" s="30">
        <f>SUM(E22:P22)</f>
        <v>10000</v>
      </c>
      <c r="E22" s="30">
        <f>SUM(E23)</f>
        <v>0</v>
      </c>
      <c r="F22" s="30">
        <f aca="true" t="shared" si="2" ref="F22:P22">SUM(F23)</f>
        <v>0</v>
      </c>
      <c r="G22" s="30">
        <f t="shared" si="2"/>
        <v>0</v>
      </c>
      <c r="H22" s="30">
        <f t="shared" si="2"/>
        <v>10000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</row>
    <row r="23" spans="1:16" ht="15.75">
      <c r="A23" s="11" t="s">
        <v>44</v>
      </c>
      <c r="B23" s="45"/>
      <c r="C23" s="12">
        <v>2730</v>
      </c>
      <c r="D23" s="17"/>
      <c r="E23" s="50"/>
      <c r="F23" s="50"/>
      <c r="G23" s="50"/>
      <c r="H23" s="14">
        <v>10000</v>
      </c>
      <c r="I23" s="50"/>
      <c r="J23" s="50"/>
      <c r="K23" s="50"/>
      <c r="L23" s="50"/>
      <c r="M23" s="50"/>
      <c r="N23" s="50"/>
      <c r="O23" s="50"/>
      <c r="P23" s="50"/>
    </row>
    <row r="24" spans="1:16" ht="31.5">
      <c r="A24" s="47" t="s">
        <v>40</v>
      </c>
      <c r="B24" s="48" t="s">
        <v>41</v>
      </c>
      <c r="C24" s="12"/>
      <c r="D24" s="30">
        <f>SUM(E24:P24)</f>
        <v>2000</v>
      </c>
      <c r="E24" s="30">
        <f>SUM(E25:E26)</f>
        <v>0</v>
      </c>
      <c r="F24" s="30">
        <f aca="true" t="shared" si="3" ref="F24:P24">SUM(F25:F26)</f>
        <v>0</v>
      </c>
      <c r="G24" s="30">
        <f t="shared" si="3"/>
        <v>0</v>
      </c>
      <c r="H24" s="30">
        <f t="shared" si="3"/>
        <v>2000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30">
        <f t="shared" si="3"/>
        <v>0</v>
      </c>
      <c r="P24" s="30">
        <f t="shared" si="3"/>
        <v>0</v>
      </c>
    </row>
    <row r="25" spans="1:16" ht="39" customHeight="1">
      <c r="A25" s="1" t="s">
        <v>25</v>
      </c>
      <c r="B25" s="44"/>
      <c r="C25" s="13">
        <v>2210</v>
      </c>
      <c r="D25" s="30"/>
      <c r="E25" s="50"/>
      <c r="F25" s="50"/>
      <c r="G25" s="50"/>
      <c r="H25" s="14">
        <v>2000</v>
      </c>
      <c r="I25" s="50"/>
      <c r="J25" s="50"/>
      <c r="K25" s="50"/>
      <c r="L25" s="50"/>
      <c r="M25" s="50"/>
      <c r="N25" s="50"/>
      <c r="O25" s="50"/>
      <c r="P25" s="50"/>
    </row>
    <row r="26" spans="1:16" ht="15.75" hidden="1">
      <c r="A26" s="1" t="s">
        <v>26</v>
      </c>
      <c r="B26" s="45"/>
      <c r="C26" s="12">
        <v>2240</v>
      </c>
      <c r="D26" s="17">
        <f t="shared" si="1"/>
        <v>0</v>
      </c>
      <c r="E26" s="50" t="s">
        <v>45</v>
      </c>
      <c r="F26" s="50" t="s">
        <v>45</v>
      </c>
      <c r="G26" s="50" t="s">
        <v>45</v>
      </c>
      <c r="H26" s="14"/>
      <c r="I26" s="50" t="s">
        <v>45</v>
      </c>
      <c r="J26" s="50" t="s">
        <v>45</v>
      </c>
      <c r="K26" s="50" t="s">
        <v>45</v>
      </c>
      <c r="L26" s="50" t="s">
        <v>45</v>
      </c>
      <c r="M26" s="50" t="s">
        <v>45</v>
      </c>
      <c r="N26" s="50" t="s">
        <v>45</v>
      </c>
      <c r="O26" s="50" t="s">
        <v>45</v>
      </c>
      <c r="P26" s="50" t="s">
        <v>45</v>
      </c>
    </row>
    <row r="27" spans="1:16" ht="30">
      <c r="A27" s="42" t="s">
        <v>29</v>
      </c>
      <c r="B27" s="43" t="s">
        <v>31</v>
      </c>
      <c r="C27" s="12"/>
      <c r="D27" s="30">
        <f>SUM(E27:P27)</f>
        <v>178945</v>
      </c>
      <c r="E27" s="30">
        <f>SUM(E28:E32)</f>
        <v>0</v>
      </c>
      <c r="F27" s="30">
        <f aca="true" t="shared" si="4" ref="F27:P27">SUM(F28:F32)</f>
        <v>0</v>
      </c>
      <c r="G27" s="30">
        <f t="shared" si="4"/>
        <v>0</v>
      </c>
      <c r="H27" s="30">
        <f t="shared" si="4"/>
        <v>173943</v>
      </c>
      <c r="I27" s="30">
        <f t="shared" si="4"/>
        <v>0</v>
      </c>
      <c r="J27" s="30">
        <f t="shared" si="4"/>
        <v>0</v>
      </c>
      <c r="K27" s="30">
        <f t="shared" si="4"/>
        <v>0</v>
      </c>
      <c r="L27" s="30">
        <f t="shared" si="4"/>
        <v>0</v>
      </c>
      <c r="M27" s="30">
        <f t="shared" si="4"/>
        <v>0</v>
      </c>
      <c r="N27" s="30">
        <f t="shared" si="4"/>
        <v>1424</v>
      </c>
      <c r="O27" s="30">
        <f t="shared" si="4"/>
        <v>1424</v>
      </c>
      <c r="P27" s="30">
        <f t="shared" si="4"/>
        <v>2154</v>
      </c>
    </row>
    <row r="28" spans="1:16" ht="15.75">
      <c r="A28" s="11" t="s">
        <v>22</v>
      </c>
      <c r="B28" s="44"/>
      <c r="C28" s="13">
        <v>2111</v>
      </c>
      <c r="D28" s="17">
        <f t="shared" si="1"/>
        <v>0</v>
      </c>
      <c r="E28" s="50"/>
      <c r="F28" s="50"/>
      <c r="G28" s="50"/>
      <c r="H28" s="14">
        <v>6000</v>
      </c>
      <c r="I28" s="14">
        <v>-1500</v>
      </c>
      <c r="J28" s="14">
        <v>-1500</v>
      </c>
      <c r="K28" s="14">
        <v>-1500</v>
      </c>
      <c r="L28" s="14">
        <v>-1500</v>
      </c>
      <c r="M28" s="50"/>
      <c r="N28" s="50"/>
      <c r="O28" s="50"/>
      <c r="P28" s="50"/>
    </row>
    <row r="29" spans="1:16" ht="15.75">
      <c r="A29" s="1" t="s">
        <v>10</v>
      </c>
      <c r="B29" s="45"/>
      <c r="C29" s="12">
        <v>2120</v>
      </c>
      <c r="D29" s="17">
        <f t="shared" si="1"/>
        <v>0</v>
      </c>
      <c r="E29" s="50"/>
      <c r="F29" s="50"/>
      <c r="G29" s="50"/>
      <c r="H29" s="14">
        <v>1320</v>
      </c>
      <c r="I29" s="14">
        <v>-330</v>
      </c>
      <c r="J29" s="14">
        <v>-330</v>
      </c>
      <c r="K29" s="14">
        <v>-330</v>
      </c>
      <c r="L29" s="14">
        <v>-330</v>
      </c>
      <c r="M29" s="50"/>
      <c r="N29" s="50"/>
      <c r="O29" s="50"/>
      <c r="P29" s="50"/>
    </row>
    <row r="30" spans="1:16" ht="31.5" hidden="1">
      <c r="A30" s="1" t="s">
        <v>25</v>
      </c>
      <c r="B30" s="44"/>
      <c r="C30" s="13">
        <v>2210</v>
      </c>
      <c r="D30" s="17">
        <f t="shared" si="1"/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2.5" customHeight="1">
      <c r="A31" s="1" t="s">
        <v>26</v>
      </c>
      <c r="B31" s="45"/>
      <c r="C31" s="12">
        <v>2240</v>
      </c>
      <c r="D31" s="17">
        <f t="shared" si="1"/>
        <v>173943</v>
      </c>
      <c r="E31" s="50"/>
      <c r="F31" s="50"/>
      <c r="G31" s="50"/>
      <c r="H31" s="14">
        <f>-7320+10000+15000+10000+138943</f>
        <v>166623</v>
      </c>
      <c r="I31" s="14">
        <v>1830</v>
      </c>
      <c r="J31" s="14">
        <v>1830</v>
      </c>
      <c r="K31" s="14">
        <v>1830</v>
      </c>
      <c r="L31" s="14">
        <v>1830</v>
      </c>
      <c r="M31" s="50"/>
      <c r="N31" s="50"/>
      <c r="O31" s="50"/>
      <c r="P31" s="50"/>
    </row>
    <row r="32" spans="1:16" ht="15.75">
      <c r="A32" s="11" t="s">
        <v>24</v>
      </c>
      <c r="B32" s="44"/>
      <c r="C32" s="13">
        <v>2273</v>
      </c>
      <c r="D32" s="17">
        <f t="shared" si="1"/>
        <v>5002</v>
      </c>
      <c r="E32" s="50"/>
      <c r="F32" s="50"/>
      <c r="G32" s="50"/>
      <c r="H32" s="14"/>
      <c r="I32" s="50"/>
      <c r="J32" s="50"/>
      <c r="K32" s="50"/>
      <c r="L32" s="50"/>
      <c r="M32" s="50"/>
      <c r="N32" s="50">
        <v>1424</v>
      </c>
      <c r="O32" s="50">
        <v>1424</v>
      </c>
      <c r="P32" s="50">
        <v>2154</v>
      </c>
    </row>
    <row r="33" spans="1:16" ht="30">
      <c r="A33" s="42" t="s">
        <v>30</v>
      </c>
      <c r="B33" s="37" t="s">
        <v>32</v>
      </c>
      <c r="C33" s="13"/>
      <c r="D33" s="30">
        <f t="shared" si="1"/>
        <v>40000</v>
      </c>
      <c r="E33" s="30">
        <f>SUM(E34)</f>
        <v>0</v>
      </c>
      <c r="F33" s="30">
        <f>SUM(F34)</f>
        <v>0</v>
      </c>
      <c r="G33" s="30">
        <f>SUM(G34)</f>
        <v>0</v>
      </c>
      <c r="H33" s="30">
        <f>H34</f>
        <v>40000</v>
      </c>
      <c r="I33" s="30">
        <f>SUM(I34)</f>
        <v>0</v>
      </c>
      <c r="J33" s="30">
        <f aca="true" t="shared" si="5" ref="J33:P33">SUM(J34)</f>
        <v>0</v>
      </c>
      <c r="K33" s="30">
        <f t="shared" si="5"/>
        <v>0</v>
      </c>
      <c r="L33" s="30">
        <f t="shared" si="5"/>
        <v>0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</row>
    <row r="34" spans="1:16" ht="15.75">
      <c r="A34" s="1" t="s">
        <v>26</v>
      </c>
      <c r="B34" s="45"/>
      <c r="C34" s="12">
        <v>2240</v>
      </c>
      <c r="D34" s="17">
        <f t="shared" si="1"/>
        <v>40000</v>
      </c>
      <c r="E34" s="50"/>
      <c r="F34" s="50"/>
      <c r="G34" s="50"/>
      <c r="H34" s="14">
        <v>40000</v>
      </c>
      <c r="I34" s="50"/>
      <c r="J34" s="50"/>
      <c r="K34" s="50"/>
      <c r="L34" s="50"/>
      <c r="M34" s="50"/>
      <c r="N34" s="50"/>
      <c r="O34" s="50"/>
      <c r="P34" s="50"/>
    </row>
    <row r="35" spans="1:16" s="7" customFormat="1" ht="31.5" customHeight="1">
      <c r="A35" s="22" t="s">
        <v>8</v>
      </c>
      <c r="B35" s="46"/>
      <c r="C35" s="23"/>
      <c r="D35" s="38">
        <f>D33+D27+D13+D24+D22</f>
        <v>391135</v>
      </c>
      <c r="E35" s="38">
        <f aca="true" t="shared" si="6" ref="E35:P35">E33+E27+E13+E24+E22</f>
        <v>0</v>
      </c>
      <c r="F35" s="38">
        <f t="shared" si="6"/>
        <v>0</v>
      </c>
      <c r="G35" s="38">
        <f t="shared" si="6"/>
        <v>0</v>
      </c>
      <c r="H35" s="38">
        <f t="shared" si="6"/>
        <v>328721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0</v>
      </c>
      <c r="N35" s="38">
        <f t="shared" si="6"/>
        <v>14547</v>
      </c>
      <c r="O35" s="38">
        <f t="shared" si="6"/>
        <v>21108</v>
      </c>
      <c r="P35" s="38">
        <f t="shared" si="6"/>
        <v>26759</v>
      </c>
    </row>
    <row r="36" spans="1:12" ht="15.75">
      <c r="A36" s="36"/>
      <c r="B36" s="31"/>
      <c r="C36" s="31"/>
      <c r="D36" s="31"/>
      <c r="E36" s="31"/>
      <c r="L36" s="21"/>
    </row>
    <row r="37" spans="1:7" ht="15.75">
      <c r="A37" s="31"/>
      <c r="B37" s="33" t="s">
        <v>1</v>
      </c>
      <c r="C37" s="34"/>
      <c r="D37" s="34"/>
      <c r="F37" s="34"/>
      <c r="G37" s="35" t="s">
        <v>35</v>
      </c>
    </row>
    <row r="38" spans="1:6" ht="9" customHeight="1">
      <c r="A38" s="31"/>
      <c r="B38" s="31"/>
      <c r="C38" s="31"/>
      <c r="D38" s="31"/>
      <c r="E38" s="31"/>
      <c r="F38" s="31"/>
    </row>
    <row r="39" spans="1:6" ht="15.75">
      <c r="A39" s="36"/>
      <c r="B39" s="31"/>
      <c r="C39" s="31"/>
      <c r="D39" s="31"/>
      <c r="E39" s="31"/>
      <c r="F39" s="31"/>
    </row>
    <row r="40" spans="1:12" ht="15.75">
      <c r="A40" s="31" t="s">
        <v>38</v>
      </c>
      <c r="B40" s="31"/>
      <c r="C40" s="31"/>
      <c r="D40" s="31"/>
      <c r="E40" s="31"/>
      <c r="F40" s="31"/>
      <c r="L40" s="21"/>
    </row>
    <row r="41" spans="1:12" ht="15.75">
      <c r="A41" s="28"/>
      <c r="L41" s="21"/>
    </row>
    <row r="42" ht="15.75">
      <c r="A42" s="29"/>
    </row>
  </sheetData>
  <sheetProtection/>
  <mergeCells count="1">
    <mergeCell ref="A11:P11"/>
  </mergeCells>
  <printOptions/>
  <pageMargins left="0.11811023622047245" right="0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admin</cp:lastModifiedBy>
  <cp:lastPrinted>2018-04-20T10:19:55Z</cp:lastPrinted>
  <dcterms:created xsi:type="dcterms:W3CDTF">2002-05-10T11:07:04Z</dcterms:created>
  <dcterms:modified xsi:type="dcterms:W3CDTF">2019-04-15T13:06:53Z</dcterms:modified>
  <cp:category/>
  <cp:version/>
  <cp:contentType/>
  <cp:contentStatus/>
</cp:coreProperties>
</file>