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<sst xmlns="http://schemas.openxmlformats.org/spreadsheetml/2006/main" count="60" uniqueCount="37">
  <si>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Код</t>
  </si>
  <si>
    <t>%</t>
  </si>
  <si>
    <t>Показники</t>
  </si>
  <si>
    <t xml:space="preserve">Відхилення+ - </t>
  </si>
  <si>
    <t>ЗАГАЛЬНИЙ  ФОНД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</si>
  <si>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</si>
  <si>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</si>
  <si>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</si>
  <si>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Оплата послуг (крім комунальних)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</si>
  <si>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</si>
  <si>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</si>
  <si>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</si>
  <si>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</si>
  <si>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Усього загальний фонд</t>
  </si>
  <si>
    <t>Заробітна плата</t>
  </si>
  <si>
    <t>План на вказаний період з урахуванням змін</t>
  </si>
  <si>
    <t xml:space="preserve">Інші видатки </t>
  </si>
  <si>
    <t>Утримання та розвиток інфраструктури доріг</t>
  </si>
  <si>
    <t>Благоустрій міст, сіл, селищ</t>
  </si>
  <si>
    <t>ЗВІТ</t>
  </si>
  <si>
    <t xml:space="preserve">про виконання видаткової частини бюджету </t>
  </si>
  <si>
    <t>Секретар ради</t>
  </si>
  <si>
    <t>Костиря Н. В.</t>
  </si>
  <si>
    <t>Підготував: головний бухгалтер ___________  Ярова М. С.</t>
  </si>
  <si>
    <t>Затверджений план на 2017 рік</t>
  </si>
  <si>
    <t>План на 2017 рік з урахуванням змін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</si>
  <si>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</si>
  <si>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</si>
  <si>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Оплата праці</t>
  </si>
  <si>
    <t>Ітого по 0170</t>
  </si>
  <si>
    <t>Філармонії, музичні колективи і ансамблі та інші заходи та заклади по мистецтву</t>
  </si>
  <si>
    <t>Ітого по 4030</t>
  </si>
  <si>
    <t>Ітого по  6060</t>
  </si>
  <si>
    <t>Итого по 6650</t>
  </si>
  <si>
    <t xml:space="preserve"> Сиротинскої селищної ради за 9 місяців 2017р.</t>
  </si>
  <si>
    <t>Виконано за 9 місяців 2017р.</t>
  </si>
  <si>
    <t>Додаток №3 до рішення сесії №1 від 17.11.2017р.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</si>
</sst>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3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2" fontId="1" fillId="0" borderId="24" xfId="0" applyNumberFormat="1" applyFont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5.8515625" style="0" customWidth="1"/>
    <col min="3" max="3" width="16.421875" style="0" customWidth="1"/>
    <col min="4" max="4" width="0" style="0" hidden="1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26.25" customHeight="1">
      <c r="H1" s="46" t="s">
        <v>36</v>
      </c>
      <c r="I1" s="46"/>
      <c r="J1" s="46"/>
    </row>
    <row r="2" spans="1:10" ht="12.7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8" t="s">
        <v>20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3.5" customHeight="1">
      <c r="A4" s="48" t="s">
        <v>34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67.5" customHeight="1">
      <c r="A5" s="12" t="s">
        <v>0</v>
      </c>
      <c r="B5" s="69" t="s">
        <v>2</v>
      </c>
      <c r="C5" s="70"/>
      <c r="D5" s="13" t="s">
        <v>24</v>
      </c>
      <c r="E5" s="13" t="s">
        <v>25</v>
      </c>
      <c r="F5" s="13" t="s">
        <v>15</v>
      </c>
      <c r="G5" s="13" t="s">
        <v>15</v>
      </c>
      <c r="H5" s="14" t="s">
        <v>35</v>
      </c>
      <c r="I5" s="12" t="s">
        <v>1</v>
      </c>
      <c r="J5" s="13" t="s">
        <v>3</v>
      </c>
    </row>
    <row r="6" spans="1:10" ht="9.75" customHeight="1">
      <c r="A6" s="1"/>
      <c r="B6" s="56" t="s">
        <v>4</v>
      </c>
      <c r="C6" s="57"/>
      <c r="D6" s="5"/>
      <c r="E6" s="5"/>
      <c r="F6" s="5"/>
      <c r="G6" s="5"/>
      <c r="H6" s="15"/>
      <c r="I6" s="5"/>
      <c r="J6" s="5"/>
    </row>
    <row r="7" spans="1:10" ht="36.75" customHeight="1">
      <c r="A7" s="45" t="s">
        <v>26</v>
      </c>
      <c r="B7" s="56" t="s">
        <v>27</v>
      </c>
      <c r="C7" s="66"/>
      <c r="D7" s="71"/>
      <c r="E7" s="71"/>
      <c r="F7" s="71"/>
      <c r="G7" s="71"/>
      <c r="H7" s="71"/>
      <c r="I7" s="71"/>
      <c r="J7" s="72"/>
    </row>
    <row r="8" spans="1:10" ht="13.5" customHeight="1">
      <c r="A8" s="1">
        <v>2110</v>
      </c>
      <c r="B8" s="49" t="s">
        <v>28</v>
      </c>
      <c r="C8" s="50"/>
      <c r="D8" s="5">
        <f>D9+D10</f>
        <v>738309</v>
      </c>
      <c r="E8" s="5">
        <f>E9+E10</f>
        <v>822772</v>
      </c>
      <c r="F8" s="5"/>
      <c r="G8" s="5">
        <f>G9+G10</f>
        <v>629645</v>
      </c>
      <c r="H8" s="4">
        <f>H9+H10</f>
        <v>517530.37</v>
      </c>
      <c r="I8" s="5">
        <f aca="true" t="shared" si="0" ref="I8:I19">H8/G8*100</f>
        <v>82.19399344074836</v>
      </c>
      <c r="J8" s="5">
        <f aca="true" t="shared" si="1" ref="J8:J19">H8-G8</f>
        <v>-112114.63</v>
      </c>
    </row>
    <row r="9" spans="1:10" ht="10.5" customHeight="1">
      <c r="A9" s="1">
        <v>2111</v>
      </c>
      <c r="B9" s="49" t="s">
        <v>14</v>
      </c>
      <c r="C9" s="50"/>
      <c r="D9" s="5">
        <v>599170</v>
      </c>
      <c r="E9" s="5">
        <v>668402</v>
      </c>
      <c r="F9" s="5"/>
      <c r="G9" s="5">
        <v>511169</v>
      </c>
      <c r="H9" s="5">
        <v>423974.56</v>
      </c>
      <c r="I9" s="5">
        <f t="shared" si="0"/>
        <v>82.94215024776541</v>
      </c>
      <c r="J9" s="5">
        <f t="shared" si="1"/>
        <v>-87194.44</v>
      </c>
    </row>
    <row r="10" spans="1:10" ht="11.25" customHeight="1">
      <c r="A10" s="1">
        <v>2120</v>
      </c>
      <c r="B10" s="49" t="s">
        <v>5</v>
      </c>
      <c r="C10" s="50"/>
      <c r="D10" s="5">
        <v>139139</v>
      </c>
      <c r="E10" s="5">
        <v>154370</v>
      </c>
      <c r="F10" s="5"/>
      <c r="G10" s="5">
        <v>118476</v>
      </c>
      <c r="H10" s="4">
        <v>93555.81</v>
      </c>
      <c r="I10" s="5">
        <f t="shared" si="0"/>
        <v>78.96604375569736</v>
      </c>
      <c r="J10" s="5">
        <f t="shared" si="1"/>
        <v>-24920.190000000002</v>
      </c>
    </row>
    <row r="11" spans="1:10" ht="12.75" customHeight="1">
      <c r="A11" s="1">
        <v>2200</v>
      </c>
      <c r="B11" s="49" t="s">
        <v>6</v>
      </c>
      <c r="C11" s="50"/>
      <c r="D11" s="5">
        <f>D12+D13+D14</f>
        <v>100288</v>
      </c>
      <c r="E11" s="5">
        <f>E12+E13+E14</f>
        <v>250351</v>
      </c>
      <c r="F11" s="5">
        <f>F12+F13+F14</f>
        <v>0</v>
      </c>
      <c r="G11" s="5">
        <f>G12+G13+G14</f>
        <v>190741</v>
      </c>
      <c r="H11" s="5">
        <f>H12+H13+H14</f>
        <v>73934.82</v>
      </c>
      <c r="I11" s="5">
        <f t="shared" si="0"/>
        <v>38.761891779952926</v>
      </c>
      <c r="J11" s="5">
        <f t="shared" si="1"/>
        <v>-116806.18</v>
      </c>
    </row>
    <row r="12" spans="1:10" ht="43.5" customHeight="1">
      <c r="A12" s="3">
        <v>2210</v>
      </c>
      <c r="B12" s="54" t="s">
        <v>7</v>
      </c>
      <c r="C12" s="55"/>
      <c r="D12" s="5">
        <v>20325</v>
      </c>
      <c r="E12" s="16">
        <v>51005</v>
      </c>
      <c r="F12" s="16"/>
      <c r="G12" s="5">
        <v>46005</v>
      </c>
      <c r="H12" s="17">
        <v>16704.9</v>
      </c>
      <c r="I12" s="5">
        <f t="shared" si="0"/>
        <v>36.31105314639713</v>
      </c>
      <c r="J12" s="5">
        <f t="shared" si="1"/>
        <v>-29300.1</v>
      </c>
    </row>
    <row r="13" spans="1:10" ht="20.25" customHeight="1">
      <c r="A13" s="1">
        <v>2240</v>
      </c>
      <c r="B13" s="49" t="s">
        <v>8</v>
      </c>
      <c r="C13" s="50"/>
      <c r="D13" s="5">
        <v>37589</v>
      </c>
      <c r="E13" s="5">
        <v>93856</v>
      </c>
      <c r="F13" s="5"/>
      <c r="G13" s="5">
        <v>77802</v>
      </c>
      <c r="H13" s="5">
        <v>24673.33</v>
      </c>
      <c r="I13" s="5">
        <f t="shared" si="0"/>
        <v>31.71297653016632</v>
      </c>
      <c r="J13" s="5">
        <f t="shared" si="1"/>
        <v>-53128.67</v>
      </c>
    </row>
    <row r="14" spans="1:10" ht="22.5" customHeight="1">
      <c r="A14" s="1">
        <v>2270</v>
      </c>
      <c r="B14" s="49" t="s">
        <v>9</v>
      </c>
      <c r="C14" s="50"/>
      <c r="D14" s="5">
        <f>D15+D16+D17</f>
        <v>42374</v>
      </c>
      <c r="E14" s="5">
        <f>E15+E16+E17</f>
        <v>105490</v>
      </c>
      <c r="F14" s="5">
        <f>F15+F16+F17</f>
        <v>0</v>
      </c>
      <c r="G14" s="5">
        <f>G15+G16+G17</f>
        <v>66934</v>
      </c>
      <c r="H14" s="5">
        <f>H15+H16+H17</f>
        <v>32556.59</v>
      </c>
      <c r="I14" s="5">
        <f t="shared" si="0"/>
        <v>48.63983924462904</v>
      </c>
      <c r="J14" s="5">
        <f t="shared" si="1"/>
        <v>-34377.41</v>
      </c>
    </row>
    <row r="15" spans="1:10" ht="22.5" customHeight="1">
      <c r="A15" s="1">
        <v>2272</v>
      </c>
      <c r="B15" s="49" t="s">
        <v>10</v>
      </c>
      <c r="C15" s="50"/>
      <c r="D15" s="5">
        <v>375</v>
      </c>
      <c r="E15" s="5">
        <v>375</v>
      </c>
      <c r="F15" s="5"/>
      <c r="G15" s="5">
        <v>280</v>
      </c>
      <c r="H15" s="4">
        <v>244.95</v>
      </c>
      <c r="I15" s="5">
        <f t="shared" si="0"/>
        <v>87.48214285714285</v>
      </c>
      <c r="J15" s="5">
        <f t="shared" si="1"/>
        <v>-35.05000000000001</v>
      </c>
    </row>
    <row r="16" spans="1:10" ht="10.5" customHeight="1">
      <c r="A16" s="1">
        <v>2273</v>
      </c>
      <c r="B16" s="49" t="s">
        <v>11</v>
      </c>
      <c r="C16" s="50"/>
      <c r="D16" s="5">
        <v>6243</v>
      </c>
      <c r="E16" s="5">
        <v>16243</v>
      </c>
      <c r="F16" s="5"/>
      <c r="G16" s="5">
        <v>11694</v>
      </c>
      <c r="H16" s="4">
        <v>2363.07</v>
      </c>
      <c r="I16" s="5">
        <f t="shared" si="0"/>
        <v>20.207542329399693</v>
      </c>
      <c r="J16" s="5">
        <f t="shared" si="1"/>
        <v>-9330.93</v>
      </c>
    </row>
    <row r="17" spans="1:10" ht="11.25" customHeight="1">
      <c r="A17" s="1">
        <v>2274</v>
      </c>
      <c r="B17" s="49" t="s">
        <v>12</v>
      </c>
      <c r="C17" s="50"/>
      <c r="D17" s="5">
        <v>35756</v>
      </c>
      <c r="E17" s="5">
        <v>88872</v>
      </c>
      <c r="F17" s="5"/>
      <c r="G17" s="5">
        <v>54960</v>
      </c>
      <c r="H17" s="4">
        <v>29948.57</v>
      </c>
      <c r="I17" s="5">
        <f t="shared" si="0"/>
        <v>54.49157569141193</v>
      </c>
      <c r="J17" s="5">
        <f t="shared" si="1"/>
        <v>-25011.43</v>
      </c>
    </row>
    <row r="18" spans="1:10" ht="12.75" customHeight="1" thickBot="1">
      <c r="A18" s="3">
        <v>2800</v>
      </c>
      <c r="B18" s="54" t="s">
        <v>16</v>
      </c>
      <c r="C18" s="55"/>
      <c r="D18" s="5">
        <v>950</v>
      </c>
      <c r="E18" s="16">
        <v>3350</v>
      </c>
      <c r="F18" s="16"/>
      <c r="G18" s="5">
        <v>3250</v>
      </c>
      <c r="H18" s="17">
        <v>94.92</v>
      </c>
      <c r="I18" s="5">
        <f t="shared" si="0"/>
        <v>2.9206153846153846</v>
      </c>
      <c r="J18" s="5">
        <f t="shared" si="1"/>
        <v>-3155.08</v>
      </c>
    </row>
    <row r="19" spans="1:10" ht="10.5" customHeight="1" thickBot="1">
      <c r="A19" s="51" t="s">
        <v>29</v>
      </c>
      <c r="B19" s="52"/>
      <c r="C19" s="53"/>
      <c r="D19" s="18">
        <f>D8+D11+D18</f>
        <v>839547</v>
      </c>
      <c r="E19" s="18">
        <f>E8+E11+E18</f>
        <v>1076473</v>
      </c>
      <c r="F19" s="18">
        <f>F8+F11+F18</f>
        <v>0</v>
      </c>
      <c r="G19" s="18">
        <f>G8+G11+G18</f>
        <v>823636</v>
      </c>
      <c r="H19" s="18">
        <f>H8+H11+H18</f>
        <v>591560.11</v>
      </c>
      <c r="I19" s="18">
        <f t="shared" si="0"/>
        <v>71.82300312273868</v>
      </c>
      <c r="J19" s="19">
        <f t="shared" si="1"/>
        <v>-232075.89</v>
      </c>
    </row>
    <row r="20" spans="1:10" ht="10.5" customHeight="1">
      <c r="A20" s="8">
        <v>4030</v>
      </c>
      <c r="B20" s="56" t="s">
        <v>30</v>
      </c>
      <c r="C20" s="66"/>
      <c r="D20" s="67"/>
      <c r="E20" s="67"/>
      <c r="F20" s="67"/>
      <c r="G20" s="67"/>
      <c r="H20" s="67"/>
      <c r="I20" s="67"/>
      <c r="J20" s="68"/>
    </row>
    <row r="21" spans="1:10" ht="10.5" customHeight="1">
      <c r="A21" s="1">
        <v>2200</v>
      </c>
      <c r="B21" s="49" t="s">
        <v>6</v>
      </c>
      <c r="C21" s="50"/>
      <c r="D21" s="5">
        <f>D22</f>
        <v>15000</v>
      </c>
      <c r="E21" s="5">
        <f>E22</f>
        <v>15000</v>
      </c>
      <c r="F21" s="5">
        <f>F22</f>
        <v>0</v>
      </c>
      <c r="G21" s="5">
        <f>G22</f>
        <v>10000</v>
      </c>
      <c r="H21" s="5">
        <f>H22</f>
        <v>9616</v>
      </c>
      <c r="I21" s="5">
        <f>H21/G21*100</f>
        <v>96.16</v>
      </c>
      <c r="J21" s="5">
        <f>H21-G21</f>
        <v>-384</v>
      </c>
    </row>
    <row r="22" spans="1:10" ht="10.5" customHeight="1" thickBot="1">
      <c r="A22" s="3">
        <v>2210</v>
      </c>
      <c r="B22" s="54" t="s">
        <v>7</v>
      </c>
      <c r="C22" s="55"/>
      <c r="D22" s="5">
        <v>15000</v>
      </c>
      <c r="E22" s="5">
        <v>15000</v>
      </c>
      <c r="F22" s="5"/>
      <c r="G22" s="5">
        <v>10000</v>
      </c>
      <c r="H22" s="4">
        <v>9616</v>
      </c>
      <c r="I22" s="5">
        <f>H22/G22*100</f>
        <v>96.16</v>
      </c>
      <c r="J22" s="5">
        <f>H22-G22</f>
        <v>-384</v>
      </c>
    </row>
    <row r="23" spans="1:10" ht="10.5" customHeight="1" thickBot="1">
      <c r="A23" s="51" t="s">
        <v>31</v>
      </c>
      <c r="B23" s="52"/>
      <c r="C23" s="53"/>
      <c r="D23" s="18">
        <f>D22</f>
        <v>15000</v>
      </c>
      <c r="E23" s="18">
        <f>E22</f>
        <v>15000</v>
      </c>
      <c r="F23" s="18">
        <f>F22</f>
        <v>0</v>
      </c>
      <c r="G23" s="18">
        <f>G22</f>
        <v>10000</v>
      </c>
      <c r="H23" s="18">
        <f>H22</f>
        <v>9616</v>
      </c>
      <c r="I23" s="18">
        <f>H23/G23*100</f>
        <v>96.16</v>
      </c>
      <c r="J23" s="19">
        <f>H23-G23</f>
        <v>-384</v>
      </c>
    </row>
    <row r="24" spans="1:10" ht="22.5" customHeight="1">
      <c r="A24" s="7">
        <v>6060</v>
      </c>
      <c r="B24" s="56" t="s">
        <v>18</v>
      </c>
      <c r="C24" s="57"/>
      <c r="D24" s="5"/>
      <c r="E24" s="5"/>
      <c r="F24" s="5"/>
      <c r="G24" s="5"/>
      <c r="H24" s="4"/>
      <c r="I24" s="5"/>
      <c r="J24" s="5"/>
    </row>
    <row r="25" spans="1:10" ht="22.5" customHeight="1">
      <c r="A25" s="1">
        <v>2111</v>
      </c>
      <c r="B25" s="49" t="s">
        <v>14</v>
      </c>
      <c r="C25" s="50"/>
      <c r="D25" s="5"/>
      <c r="E25" s="5">
        <v>6000</v>
      </c>
      <c r="F25" s="5"/>
      <c r="G25" s="5">
        <v>6000</v>
      </c>
      <c r="H25" s="4">
        <v>6000</v>
      </c>
      <c r="I25" s="5">
        <f aca="true" t="shared" si="2" ref="I25:I31">H25/G25*100</f>
        <v>100</v>
      </c>
      <c r="J25" s="5">
        <f aca="true" t="shared" si="3" ref="J25:J31">H25-G25</f>
        <v>0</v>
      </c>
    </row>
    <row r="26" spans="1:10" ht="22.5" customHeight="1">
      <c r="A26" s="1">
        <v>2120</v>
      </c>
      <c r="B26" s="49" t="s">
        <v>5</v>
      </c>
      <c r="C26" s="50"/>
      <c r="D26" s="5"/>
      <c r="E26" s="5">
        <v>1320</v>
      </c>
      <c r="F26" s="5"/>
      <c r="G26" s="5">
        <v>1320</v>
      </c>
      <c r="H26" s="4">
        <v>1320</v>
      </c>
      <c r="I26" s="5">
        <f t="shared" si="2"/>
        <v>100</v>
      </c>
      <c r="J26" s="5">
        <f t="shared" si="3"/>
        <v>0</v>
      </c>
    </row>
    <row r="27" spans="1:10" ht="12.75" customHeight="1">
      <c r="A27" s="1">
        <v>2200</v>
      </c>
      <c r="B27" s="49" t="s">
        <v>6</v>
      </c>
      <c r="C27" s="50"/>
      <c r="D27" s="5">
        <f>D29+D30</f>
        <v>29251</v>
      </c>
      <c r="E27" s="5">
        <f>E28+E29+E30</f>
        <v>213954</v>
      </c>
      <c r="F27" s="5">
        <f>F28+F29+F30</f>
        <v>0</v>
      </c>
      <c r="G27" s="5">
        <f>G28+G29+G30</f>
        <v>189564</v>
      </c>
      <c r="H27" s="5">
        <f>H28+H29+H30</f>
        <v>75673.79</v>
      </c>
      <c r="I27" s="5">
        <f t="shared" si="2"/>
        <v>39.919916228819815</v>
      </c>
      <c r="J27" s="5">
        <f t="shared" si="3"/>
        <v>-113890.21</v>
      </c>
    </row>
    <row r="28" spans="1:10" ht="12.75" customHeight="1">
      <c r="A28" s="3">
        <v>2210</v>
      </c>
      <c r="B28" s="54" t="s">
        <v>7</v>
      </c>
      <c r="C28" s="55"/>
      <c r="D28" s="5"/>
      <c r="E28" s="5">
        <v>500</v>
      </c>
      <c r="F28" s="5"/>
      <c r="G28" s="5">
        <v>500</v>
      </c>
      <c r="H28" s="4">
        <v>295</v>
      </c>
      <c r="I28" s="5">
        <f t="shared" si="2"/>
        <v>59</v>
      </c>
      <c r="J28" s="5">
        <f t="shared" si="3"/>
        <v>-205</v>
      </c>
    </row>
    <row r="29" spans="1:10" ht="21" customHeight="1">
      <c r="A29" s="1">
        <v>2240</v>
      </c>
      <c r="B29" s="49" t="s">
        <v>8</v>
      </c>
      <c r="C29" s="50"/>
      <c r="D29" s="5">
        <v>10800</v>
      </c>
      <c r="E29" s="5">
        <v>134900</v>
      </c>
      <c r="F29" s="5"/>
      <c r="G29" s="5">
        <v>134900</v>
      </c>
      <c r="H29" s="4">
        <v>44399.42</v>
      </c>
      <c r="I29" s="5">
        <f t="shared" si="2"/>
        <v>32.91283914010378</v>
      </c>
      <c r="J29" s="5">
        <f t="shared" si="3"/>
        <v>-90500.58</v>
      </c>
    </row>
    <row r="30" spans="1:10" ht="21.75" customHeight="1">
      <c r="A30" s="1">
        <v>2270</v>
      </c>
      <c r="B30" s="49" t="s">
        <v>9</v>
      </c>
      <c r="C30" s="50"/>
      <c r="D30" s="5">
        <f>D31+D32</f>
        <v>18451</v>
      </c>
      <c r="E30" s="5">
        <f>E31+E32</f>
        <v>78554</v>
      </c>
      <c r="F30" s="5">
        <f>F31+F32</f>
        <v>0</v>
      </c>
      <c r="G30" s="5">
        <f>G31+G32</f>
        <v>54164</v>
      </c>
      <c r="H30" s="5">
        <f>H31+H32</f>
        <v>30979.37</v>
      </c>
      <c r="I30" s="5">
        <f t="shared" si="2"/>
        <v>57.19549885532827</v>
      </c>
      <c r="J30" s="5">
        <f t="shared" si="3"/>
        <v>-23184.63</v>
      </c>
    </row>
    <row r="31" spans="1:10" ht="22.5" customHeight="1">
      <c r="A31" s="1">
        <v>2272</v>
      </c>
      <c r="B31" s="49" t="s">
        <v>10</v>
      </c>
      <c r="C31" s="50"/>
      <c r="D31" s="5">
        <v>314</v>
      </c>
      <c r="E31" s="5">
        <v>314</v>
      </c>
      <c r="F31" s="5"/>
      <c r="G31" s="5">
        <v>280</v>
      </c>
      <c r="H31" s="4">
        <v>234.43</v>
      </c>
      <c r="I31" s="5">
        <f t="shared" si="2"/>
        <v>83.72500000000001</v>
      </c>
      <c r="J31" s="5">
        <f t="shared" si="3"/>
        <v>-45.56999999999999</v>
      </c>
    </row>
    <row r="32" spans="1:10" ht="12.75" customHeight="1" thickBot="1">
      <c r="A32" s="1">
        <v>2273</v>
      </c>
      <c r="B32" s="49" t="s">
        <v>11</v>
      </c>
      <c r="C32" s="50"/>
      <c r="D32" s="5">
        <v>18137</v>
      </c>
      <c r="E32" s="5">
        <v>78240</v>
      </c>
      <c r="F32" s="5"/>
      <c r="G32" s="5">
        <v>53884</v>
      </c>
      <c r="H32" s="4">
        <v>30744.94</v>
      </c>
      <c r="I32" s="5">
        <f>H32/G32*100</f>
        <v>57.057642342810475</v>
      </c>
      <c r="J32" s="5">
        <f>H32-G32</f>
        <v>-23139.06</v>
      </c>
    </row>
    <row r="33" spans="1:10" ht="10.5" customHeight="1" thickBot="1">
      <c r="A33" s="51" t="s">
        <v>32</v>
      </c>
      <c r="B33" s="52"/>
      <c r="C33" s="53"/>
      <c r="D33" s="18">
        <f>D27</f>
        <v>29251</v>
      </c>
      <c r="E33" s="18">
        <f>E27+E26+E25</f>
        <v>221274</v>
      </c>
      <c r="F33" s="18">
        <f>F27</f>
        <v>0</v>
      </c>
      <c r="G33" s="18">
        <f>G27+G26+G25</f>
        <v>196884</v>
      </c>
      <c r="H33" s="18">
        <f>H27+H26+H25</f>
        <v>82993.79</v>
      </c>
      <c r="I33" s="18">
        <f>H33/G33*100</f>
        <v>42.15364884906848</v>
      </c>
      <c r="J33" s="18">
        <f>J27</f>
        <v>-113890.21</v>
      </c>
    </row>
    <row r="34" spans="1:10" ht="12.75" customHeight="1">
      <c r="A34" s="8">
        <v>6650</v>
      </c>
      <c r="B34" s="58" t="s">
        <v>17</v>
      </c>
      <c r="C34" s="59"/>
      <c r="D34" s="21"/>
      <c r="E34" s="21"/>
      <c r="F34" s="21"/>
      <c r="G34" s="21"/>
      <c r="H34" s="15"/>
      <c r="I34" s="29"/>
      <c r="J34" s="21"/>
    </row>
    <row r="35" spans="1:10" ht="12" customHeight="1">
      <c r="A35" s="1">
        <v>2200</v>
      </c>
      <c r="B35" s="49" t="s">
        <v>6</v>
      </c>
      <c r="C35" s="50"/>
      <c r="D35" s="5">
        <f>D36</f>
        <v>9000</v>
      </c>
      <c r="E35" s="5">
        <f>E36</f>
        <v>31000</v>
      </c>
      <c r="F35" s="5"/>
      <c r="G35" s="5">
        <f>G36</f>
        <v>24000</v>
      </c>
      <c r="H35" s="4">
        <f>H36</f>
        <v>0</v>
      </c>
      <c r="I35" s="22">
        <f aca="true" t="shared" si="4" ref="I35:I48">H35/G35*100</f>
        <v>0</v>
      </c>
      <c r="J35" s="23">
        <f aca="true" t="shared" si="5" ref="J35:J48">H35-G35</f>
        <v>-24000</v>
      </c>
    </row>
    <row r="36" spans="1:10" ht="25.5" customHeight="1" thickBot="1">
      <c r="A36" s="9">
        <v>2240</v>
      </c>
      <c r="B36" s="54" t="s">
        <v>8</v>
      </c>
      <c r="C36" s="55"/>
      <c r="D36" s="23">
        <v>9000</v>
      </c>
      <c r="E36" s="23">
        <v>31000</v>
      </c>
      <c r="F36" s="23"/>
      <c r="G36" s="23">
        <v>24000</v>
      </c>
      <c r="H36" s="23">
        <v>0</v>
      </c>
      <c r="I36" s="30">
        <f t="shared" si="4"/>
        <v>0</v>
      </c>
      <c r="J36" s="23">
        <f t="shared" si="5"/>
        <v>-24000</v>
      </c>
    </row>
    <row r="37" spans="1:10" ht="12.75" customHeight="1" thickBot="1">
      <c r="A37" s="51" t="s">
        <v>33</v>
      </c>
      <c r="B37" s="64"/>
      <c r="C37" s="65"/>
      <c r="D37" s="28">
        <f>D35</f>
        <v>9000</v>
      </c>
      <c r="E37" s="18">
        <f>E36</f>
        <v>31000</v>
      </c>
      <c r="F37" s="18">
        <f>F36</f>
        <v>0</v>
      </c>
      <c r="G37" s="18">
        <f>G36</f>
        <v>24000</v>
      </c>
      <c r="H37" s="27">
        <f>H36</f>
        <v>0</v>
      </c>
      <c r="I37" s="25">
        <f t="shared" si="4"/>
        <v>0</v>
      </c>
      <c r="J37" s="26">
        <f t="shared" si="5"/>
        <v>-24000</v>
      </c>
    </row>
    <row r="38" spans="1:10" ht="12.75" customHeight="1" thickBot="1">
      <c r="A38" s="61" t="s">
        <v>13</v>
      </c>
      <c r="B38" s="62"/>
      <c r="C38" s="63"/>
      <c r="D38" s="31">
        <f>D19+D23+D33+D37</f>
        <v>892798</v>
      </c>
      <c r="E38" s="31">
        <f>E19+E23+E33+E37</f>
        <v>1343747</v>
      </c>
      <c r="F38" s="31">
        <f>F19+F23+F33+F37</f>
        <v>0</v>
      </c>
      <c r="G38" s="31">
        <f>G19+G23+G33+G37</f>
        <v>1054520</v>
      </c>
      <c r="H38" s="31">
        <f>H19+H23+H33+H37</f>
        <v>684169.9</v>
      </c>
      <c r="I38" s="31">
        <f t="shared" si="4"/>
        <v>64.87974623525396</v>
      </c>
      <c r="J38" s="32">
        <f t="shared" si="5"/>
        <v>-370350.1</v>
      </c>
    </row>
    <row r="39" spans="1:10" ht="12.75" customHeight="1">
      <c r="A39" s="8">
        <v>2111</v>
      </c>
      <c r="B39" s="58" t="s">
        <v>14</v>
      </c>
      <c r="C39" s="59"/>
      <c r="D39" s="20">
        <f aca="true" t="shared" si="6" ref="D39:H40">D25+D9</f>
        <v>599170</v>
      </c>
      <c r="E39" s="20">
        <f t="shared" si="6"/>
        <v>674402</v>
      </c>
      <c r="F39" s="20">
        <f t="shared" si="6"/>
        <v>0</v>
      </c>
      <c r="G39" s="20">
        <f>G25+G9</f>
        <v>517169</v>
      </c>
      <c r="H39" s="20">
        <f t="shared" si="6"/>
        <v>429974.56</v>
      </c>
      <c r="I39" s="34">
        <f t="shared" si="4"/>
        <v>83.14004899752305</v>
      </c>
      <c r="J39" s="35">
        <f t="shared" si="5"/>
        <v>-87194.44</v>
      </c>
    </row>
    <row r="40" spans="1:10" ht="12.75" customHeight="1">
      <c r="A40" s="2">
        <v>2120</v>
      </c>
      <c r="B40" s="56" t="s">
        <v>5</v>
      </c>
      <c r="C40" s="57"/>
      <c r="D40" s="6">
        <f t="shared" si="6"/>
        <v>139139</v>
      </c>
      <c r="E40" s="6">
        <f t="shared" si="6"/>
        <v>155690</v>
      </c>
      <c r="F40" s="6">
        <f t="shared" si="6"/>
        <v>0</v>
      </c>
      <c r="G40" s="6">
        <f t="shared" si="6"/>
        <v>119796</v>
      </c>
      <c r="H40" s="6">
        <f t="shared" si="6"/>
        <v>94875.81</v>
      </c>
      <c r="I40" s="33">
        <f t="shared" si="4"/>
        <v>79.19781127917459</v>
      </c>
      <c r="J40" s="36">
        <f t="shared" si="5"/>
        <v>-24920.190000000002</v>
      </c>
    </row>
    <row r="41" spans="1:10" ht="19.5" customHeight="1">
      <c r="A41" s="2">
        <v>2200</v>
      </c>
      <c r="B41" s="56" t="s">
        <v>6</v>
      </c>
      <c r="C41" s="57"/>
      <c r="D41" s="6">
        <f>D42+D43+D44</f>
        <v>138539</v>
      </c>
      <c r="E41" s="6">
        <f>E42+E43+E44</f>
        <v>495305</v>
      </c>
      <c r="F41" s="6">
        <f>F42+F43+F44</f>
        <v>0</v>
      </c>
      <c r="G41" s="6">
        <f>G42+G43+G44</f>
        <v>414305</v>
      </c>
      <c r="H41" s="6">
        <f>H42+H43+H44</f>
        <v>149608.61</v>
      </c>
      <c r="I41" s="33">
        <f t="shared" si="4"/>
        <v>36.110742086144256</v>
      </c>
      <c r="J41" s="36">
        <f t="shared" si="5"/>
        <v>-264696.39</v>
      </c>
    </row>
    <row r="42" spans="1:10" ht="12" customHeight="1">
      <c r="A42" s="3">
        <v>2210</v>
      </c>
      <c r="B42" s="54" t="s">
        <v>7</v>
      </c>
      <c r="C42" s="55"/>
      <c r="D42" s="4">
        <f>D28+D12</f>
        <v>20325</v>
      </c>
      <c r="E42" s="4">
        <f>E28+E12</f>
        <v>51505</v>
      </c>
      <c r="F42" s="4">
        <f>F28+F12</f>
        <v>0</v>
      </c>
      <c r="G42" s="4">
        <f>G28+G12+G22</f>
        <v>56505</v>
      </c>
      <c r="H42" s="4">
        <f>H28+H12</f>
        <v>16999.9</v>
      </c>
      <c r="I42" s="22">
        <f t="shared" si="4"/>
        <v>30.085656136625076</v>
      </c>
      <c r="J42" s="24">
        <f t="shared" si="5"/>
        <v>-39505.1</v>
      </c>
    </row>
    <row r="43" spans="1:10" ht="21" customHeight="1">
      <c r="A43" s="1">
        <v>2240</v>
      </c>
      <c r="B43" s="49" t="s">
        <v>8</v>
      </c>
      <c r="C43" s="50"/>
      <c r="D43" s="4">
        <f>D36+D29+D13</f>
        <v>57389</v>
      </c>
      <c r="E43" s="4">
        <f>E36+E29+E13</f>
        <v>259756</v>
      </c>
      <c r="F43" s="4">
        <f>F36+F29+F13</f>
        <v>0</v>
      </c>
      <c r="G43" s="4">
        <f>G36+G29+G13</f>
        <v>236702</v>
      </c>
      <c r="H43" s="4">
        <f>H36+H29+H13</f>
        <v>69072.75</v>
      </c>
      <c r="I43" s="22">
        <f t="shared" si="4"/>
        <v>29.18131236744937</v>
      </c>
      <c r="J43" s="24">
        <f t="shared" si="5"/>
        <v>-167629.25</v>
      </c>
    </row>
    <row r="44" spans="1:10" ht="21.75" customHeight="1">
      <c r="A44" s="2">
        <v>2270</v>
      </c>
      <c r="B44" s="56" t="s">
        <v>9</v>
      </c>
      <c r="C44" s="57"/>
      <c r="D44" s="6">
        <f>D45+D46+D47</f>
        <v>60825</v>
      </c>
      <c r="E44" s="6">
        <f>E45+E46+E47</f>
        <v>184044</v>
      </c>
      <c r="F44" s="6">
        <f>F45+F46+F47</f>
        <v>0</v>
      </c>
      <c r="G44" s="6">
        <f>G45+G46+G47</f>
        <v>121098</v>
      </c>
      <c r="H44" s="6">
        <f>H45+H46+H47</f>
        <v>63535.96</v>
      </c>
      <c r="I44" s="33">
        <f t="shared" si="4"/>
        <v>52.46656427026045</v>
      </c>
      <c r="J44" s="36">
        <f t="shared" si="5"/>
        <v>-57562.04</v>
      </c>
    </row>
    <row r="45" spans="1:10" ht="32.25" customHeight="1">
      <c r="A45" s="1">
        <v>2272</v>
      </c>
      <c r="B45" s="49" t="s">
        <v>10</v>
      </c>
      <c r="C45" s="50"/>
      <c r="D45" s="5">
        <f aca="true" t="shared" si="7" ref="D45:H46">D31+D15</f>
        <v>689</v>
      </c>
      <c r="E45" s="5">
        <f t="shared" si="7"/>
        <v>689</v>
      </c>
      <c r="F45" s="5">
        <f t="shared" si="7"/>
        <v>0</v>
      </c>
      <c r="G45" s="5">
        <f t="shared" si="7"/>
        <v>560</v>
      </c>
      <c r="H45" s="5">
        <f t="shared" si="7"/>
        <v>479.38</v>
      </c>
      <c r="I45" s="22">
        <f t="shared" si="4"/>
        <v>85.60357142857143</v>
      </c>
      <c r="J45" s="24">
        <f t="shared" si="5"/>
        <v>-80.62</v>
      </c>
    </row>
    <row r="46" spans="1:10" ht="21.75" customHeight="1">
      <c r="A46" s="1">
        <v>2273</v>
      </c>
      <c r="B46" s="49" t="s">
        <v>11</v>
      </c>
      <c r="C46" s="50"/>
      <c r="D46" s="5">
        <f t="shared" si="7"/>
        <v>24380</v>
      </c>
      <c r="E46" s="5">
        <f t="shared" si="7"/>
        <v>94483</v>
      </c>
      <c r="F46" s="5">
        <f t="shared" si="7"/>
        <v>0</v>
      </c>
      <c r="G46" s="5">
        <f t="shared" si="7"/>
        <v>65578</v>
      </c>
      <c r="H46" s="5">
        <f t="shared" si="7"/>
        <v>33108.01</v>
      </c>
      <c r="I46" s="22">
        <f t="shared" si="4"/>
        <v>50.486458873402675</v>
      </c>
      <c r="J46" s="24">
        <f t="shared" si="5"/>
        <v>-32469.989999999998</v>
      </c>
    </row>
    <row r="47" spans="1:10" ht="12" customHeight="1">
      <c r="A47" s="1">
        <v>2274</v>
      </c>
      <c r="B47" s="49" t="s">
        <v>12</v>
      </c>
      <c r="C47" s="50"/>
      <c r="D47" s="5">
        <f aca="true" t="shared" si="8" ref="D47:H48">D17</f>
        <v>35756</v>
      </c>
      <c r="E47" s="5">
        <f t="shared" si="8"/>
        <v>88872</v>
      </c>
      <c r="F47" s="5">
        <f t="shared" si="8"/>
        <v>0</v>
      </c>
      <c r="G47" s="5">
        <f t="shared" si="8"/>
        <v>54960</v>
      </c>
      <c r="H47" s="5">
        <f t="shared" si="8"/>
        <v>29948.57</v>
      </c>
      <c r="I47" s="22">
        <f t="shared" si="4"/>
        <v>54.49157569141193</v>
      </c>
      <c r="J47" s="24">
        <f t="shared" si="5"/>
        <v>-25011.43</v>
      </c>
    </row>
    <row r="48" spans="1:10" ht="20.25" customHeight="1" thickBot="1">
      <c r="A48" s="39">
        <v>2800</v>
      </c>
      <c r="B48" s="60" t="s">
        <v>16</v>
      </c>
      <c r="C48" s="60"/>
      <c r="D48" s="40">
        <f t="shared" si="8"/>
        <v>950</v>
      </c>
      <c r="E48" s="40">
        <f t="shared" si="8"/>
        <v>3350</v>
      </c>
      <c r="F48" s="40">
        <f t="shared" si="8"/>
        <v>0</v>
      </c>
      <c r="G48" s="40">
        <f t="shared" si="8"/>
        <v>3250</v>
      </c>
      <c r="H48" s="40">
        <f t="shared" si="8"/>
        <v>94.92</v>
      </c>
      <c r="I48" s="37">
        <f t="shared" si="4"/>
        <v>2.9206153846153846</v>
      </c>
      <c r="J48" s="38">
        <f t="shared" si="5"/>
        <v>-3155.08</v>
      </c>
    </row>
    <row r="49" spans="1:10" ht="9.75" customHeight="1">
      <c r="A49" s="74"/>
      <c r="B49" s="75"/>
      <c r="C49" s="75"/>
      <c r="D49" s="76"/>
      <c r="E49" s="76"/>
      <c r="F49" s="76"/>
      <c r="G49" s="76"/>
      <c r="H49" s="76"/>
      <c r="I49" s="77"/>
      <c r="J49" s="78"/>
    </row>
    <row r="50" spans="1:10" ht="11.25" customHeight="1">
      <c r="A50" s="79"/>
      <c r="B50" s="80"/>
      <c r="C50" s="80"/>
      <c r="D50" s="81"/>
      <c r="E50" s="81"/>
      <c r="F50" s="81"/>
      <c r="G50" s="81"/>
      <c r="H50" s="81"/>
      <c r="I50" s="82"/>
      <c r="J50" s="83"/>
    </row>
    <row r="51" spans="1:10" ht="9.75" customHeight="1">
      <c r="A51" s="10"/>
      <c r="B51" s="84"/>
      <c r="C51" s="84"/>
      <c r="D51" s="85"/>
      <c r="E51" s="85"/>
      <c r="F51" s="85"/>
      <c r="G51" s="85"/>
      <c r="H51" s="85"/>
      <c r="I51" s="86"/>
      <c r="J51" s="86"/>
    </row>
    <row r="52" spans="1:10" ht="13.5" customHeight="1">
      <c r="A52" s="10"/>
      <c r="B52" s="73"/>
      <c r="C52" s="73"/>
      <c r="D52" s="10"/>
      <c r="E52" s="10"/>
      <c r="F52" s="10"/>
      <c r="G52" s="10"/>
      <c r="H52" s="10"/>
      <c r="I52" s="11"/>
      <c r="J52" s="11"/>
    </row>
    <row r="53" spans="1:9" ht="12.75" customHeight="1">
      <c r="A53" s="41"/>
      <c r="B53" s="41"/>
      <c r="C53" s="41" t="s">
        <v>21</v>
      </c>
      <c r="D53" s="41"/>
      <c r="E53" s="42"/>
      <c r="F53" s="43"/>
      <c r="G53" s="43"/>
      <c r="H53" s="41" t="s">
        <v>22</v>
      </c>
      <c r="I53" s="44"/>
    </row>
    <row r="54" spans="1:9" ht="18.75" customHeight="1">
      <c r="A54" s="41"/>
      <c r="B54" s="41"/>
      <c r="C54" s="41"/>
      <c r="D54" s="41"/>
      <c r="E54" s="41"/>
      <c r="F54" s="44"/>
      <c r="G54" s="44"/>
      <c r="H54" s="44"/>
      <c r="I54" s="44"/>
    </row>
    <row r="55" spans="1:9" ht="12.75">
      <c r="A55" s="41" t="s">
        <v>23</v>
      </c>
      <c r="B55" s="41"/>
      <c r="C55" s="41"/>
      <c r="D55" s="41"/>
      <c r="E55" s="41"/>
      <c r="F55" s="44"/>
      <c r="G55" s="44"/>
      <c r="H55" s="44"/>
      <c r="I55" s="44"/>
    </row>
  </sheetData>
  <mergeCells count="52">
    <mergeCell ref="A38:C38"/>
    <mergeCell ref="B40:C40"/>
    <mergeCell ref="B41:C41"/>
    <mergeCell ref="B34:C34"/>
    <mergeCell ref="A3:J3"/>
    <mergeCell ref="B11:C11"/>
    <mergeCell ref="B12:C12"/>
    <mergeCell ref="B15:C15"/>
    <mergeCell ref="B5:C5"/>
    <mergeCell ref="B6:C6"/>
    <mergeCell ref="B13:C13"/>
    <mergeCell ref="B10:C10"/>
    <mergeCell ref="B7:J7"/>
    <mergeCell ref="B8:C8"/>
    <mergeCell ref="B20:J20"/>
    <mergeCell ref="B21:C21"/>
    <mergeCell ref="B22:C22"/>
    <mergeCell ref="B9:C9"/>
    <mergeCell ref="A23:C23"/>
    <mergeCell ref="A37:C37"/>
    <mergeCell ref="B24:C24"/>
    <mergeCell ref="B27:C27"/>
    <mergeCell ref="B31:C31"/>
    <mergeCell ref="B30:C30"/>
    <mergeCell ref="B26:C26"/>
    <mergeCell ref="B28:C28"/>
    <mergeCell ref="B25:C25"/>
    <mergeCell ref="B51:C51"/>
    <mergeCell ref="B47:C47"/>
    <mergeCell ref="B45:C45"/>
    <mergeCell ref="B48:C48"/>
    <mergeCell ref="B49:C49"/>
    <mergeCell ref="B46:C46"/>
    <mergeCell ref="B52:C52"/>
    <mergeCell ref="B32:C32"/>
    <mergeCell ref="A33:C33"/>
    <mergeCell ref="B44:C44"/>
    <mergeCell ref="B42:C42"/>
    <mergeCell ref="B43:C43"/>
    <mergeCell ref="B35:C35"/>
    <mergeCell ref="B36:C36"/>
    <mergeCell ref="B50:C50"/>
    <mergeCell ref="B39:C39"/>
    <mergeCell ref="H1:J1"/>
    <mergeCell ref="A2:J2"/>
    <mergeCell ref="A4:J4"/>
    <mergeCell ref="B29:C29"/>
    <mergeCell ref="A19:C19"/>
    <mergeCell ref="B14:C14"/>
    <mergeCell ref="B18:C18"/>
    <mergeCell ref="B16:C16"/>
    <mergeCell ref="B17:C1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2017-08-17T07:32:56Z</cp:lastPrinted>
  <dcterms:created xsi:type="dcterms:W3CDTF">1996-10-08T23:32:33Z</dcterms:created>
  <dcterms:modified xsi:type="dcterms:W3CDTF">2017-11-15T14:29:40Z</dcterms:modified>
  <cp:category/>
  <cp:version/>
  <cp:contentType/>
  <cp:contentStatus/>
</cp:coreProperties>
</file>