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55" yWindow="975" windowWidth="10275" windowHeight="9195" activeTab="0"/>
  </bookViews>
  <sheets>
    <sheet name="зф" sheetId="1" r:id="rId1"/>
  </sheets>
  <definedNames/>
  <calcPr fullCalcOnLoad="1"/>
</workbook>
</file>

<file path=xl/sharedStrings.xml><?xml version="1.0" encoding="utf-8"?>
<sst xmlns="http://schemas.openxmlformats.org/spreadsheetml/2006/main" count="60" uniqueCount="37">
  <si>
    <t>Код</t>
  </si>
  <si>
    <t>%</t>
  </si>
  <si>
    <t>Показники</t>
  </si>
  <si>
    <t xml:space="preserve">Відхилення+ - </t>
  </si>
  <si>
    <t>ЗАГАЛЬНИЙ  ФОНД</t>
  </si>
  <si>
    <t>Нарахування на заробітну плату</t>
  </si>
  <si>
    <t>Придбання товарів і послуг</t>
  </si>
  <si>
    <t>Предмети, матеріали, обладнання та інвентар, у тому числі м"який інвентар та обмундирування</t>
  </si>
  <si>
    <t>Оплата послуг (крім комунальних)</t>
  </si>
  <si>
    <t>Оплата комунальних послуг та енергоносіїв</t>
  </si>
  <si>
    <t>Оплата водопостачання і водовідведення</t>
  </si>
  <si>
    <t>Оплата електроенергії</t>
  </si>
  <si>
    <t>Оплата природного газу</t>
  </si>
  <si>
    <t>Усього загальний фонд</t>
  </si>
  <si>
    <t>Заробітна плата</t>
  </si>
  <si>
    <t>План на вказаний період з урахуванням змін</t>
  </si>
  <si>
    <t xml:space="preserve">Інші видатки </t>
  </si>
  <si>
    <t>Утримання та розвиток інфраструктури доріг</t>
  </si>
  <si>
    <t>Благоустрій міст, сіл, селищ</t>
  </si>
  <si>
    <t>ЗВІТ</t>
  </si>
  <si>
    <t xml:space="preserve">про виконання видаткової частини бюджету </t>
  </si>
  <si>
    <t>Секретар ради</t>
  </si>
  <si>
    <t>Костиря Н. В.</t>
  </si>
  <si>
    <t>Підготував: головний бухгалтер ___________  Ярова М. С.</t>
  </si>
  <si>
    <t>Затверджений план на 2017 рік</t>
  </si>
  <si>
    <t>План на 2017 рік з урахуванням змін</t>
  </si>
  <si>
    <t>0170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</si>
  <si>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 та їх виконавчих комітетів</t>
  </si>
  <si>
    <t>Оплата праці</t>
  </si>
  <si>
    <t>Ітого по 0170</t>
  </si>
  <si>
    <t>Філармонії, музичні колективи і ансамблі та інші заходи та заклади по мистецтву</t>
  </si>
  <si>
    <t>Ітого по 4030</t>
  </si>
  <si>
    <t>Ітого по  6060</t>
  </si>
  <si>
    <t>Итого по 6650</t>
  </si>
  <si>
    <t>Додаток №3 до рішення сесії №1 від 18.08.2017р.</t>
  </si>
  <si>
    <t>Виконано за І півріччя 2017р.</t>
  </si>
  <si>
    <t xml:space="preserve"> Сиротинскої селищної ради за І півріччя 2017р.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</si>
</sst>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0"/>
    <numFmt numFmtId="190" formatCode="0.000"/>
  </numFmts>
  <fonts count="9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2" xfId="0" applyFont="1" applyBorder="1" applyAlignment="1">
      <alignment/>
    </xf>
    <xf numFmtId="2" fontId="1" fillId="0" borderId="3" xfId="0" applyNumberFormat="1" applyFont="1" applyBorder="1" applyAlignment="1">
      <alignment/>
    </xf>
    <xf numFmtId="2" fontId="1" fillId="0" borderId="1" xfId="0" applyNumberFormat="1" applyFont="1" applyBorder="1" applyAlignment="1">
      <alignment/>
    </xf>
    <xf numFmtId="2" fontId="2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left"/>
    </xf>
    <xf numFmtId="0" fontId="2" fillId="0" borderId="4" xfId="0" applyFont="1" applyBorder="1" applyAlignment="1">
      <alignment/>
    </xf>
    <xf numFmtId="0" fontId="1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2" fontId="1" fillId="0" borderId="5" xfId="0" applyNumberFormat="1" applyFont="1" applyBorder="1" applyAlignment="1">
      <alignment/>
    </xf>
    <xf numFmtId="2" fontId="1" fillId="0" borderId="2" xfId="0" applyNumberFormat="1" applyFont="1" applyBorder="1" applyAlignment="1">
      <alignment/>
    </xf>
    <xf numFmtId="2" fontId="1" fillId="0" borderId="6" xfId="0" applyNumberFormat="1" applyFont="1" applyBorder="1" applyAlignment="1">
      <alignment/>
    </xf>
    <xf numFmtId="2" fontId="2" fillId="2" borderId="7" xfId="0" applyNumberFormat="1" applyFont="1" applyFill="1" applyBorder="1" applyAlignment="1">
      <alignment/>
    </xf>
    <xf numFmtId="2" fontId="2" fillId="2" borderId="8" xfId="0" applyNumberFormat="1" applyFont="1" applyFill="1" applyBorder="1" applyAlignment="1">
      <alignment/>
    </xf>
    <xf numFmtId="2" fontId="2" fillId="0" borderId="4" xfId="0" applyNumberFormat="1" applyFont="1" applyBorder="1" applyAlignment="1">
      <alignment/>
    </xf>
    <xf numFmtId="2" fontId="1" fillId="0" borderId="4" xfId="0" applyNumberFormat="1" applyFont="1" applyBorder="1" applyAlignment="1">
      <alignment/>
    </xf>
    <xf numFmtId="2" fontId="1" fillId="0" borderId="1" xfId="0" applyNumberFormat="1" applyFont="1" applyFill="1" applyBorder="1" applyAlignment="1">
      <alignment/>
    </xf>
    <xf numFmtId="2" fontId="1" fillId="0" borderId="2" xfId="0" applyNumberFormat="1" applyFont="1" applyBorder="1" applyAlignment="1">
      <alignment/>
    </xf>
    <xf numFmtId="2" fontId="1" fillId="0" borderId="1" xfId="0" applyNumberFormat="1" applyFont="1" applyBorder="1" applyAlignment="1">
      <alignment/>
    </xf>
    <xf numFmtId="2" fontId="1" fillId="2" borderId="7" xfId="0" applyNumberFormat="1" applyFont="1" applyFill="1" applyBorder="1" applyAlignment="1">
      <alignment/>
    </xf>
    <xf numFmtId="2" fontId="1" fillId="2" borderId="8" xfId="0" applyNumberFormat="1" applyFont="1" applyFill="1" applyBorder="1" applyAlignment="1">
      <alignment/>
    </xf>
    <xf numFmtId="2" fontId="2" fillId="2" borderId="9" xfId="0" applyNumberFormat="1" applyFont="1" applyFill="1" applyBorder="1" applyAlignment="1">
      <alignment/>
    </xf>
    <xf numFmtId="2" fontId="2" fillId="2" borderId="7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/>
    </xf>
    <xf numFmtId="2" fontId="1" fillId="0" borderId="11" xfId="0" applyNumberFormat="1" applyFont="1" applyFill="1" applyBorder="1" applyAlignment="1">
      <alignment/>
    </xf>
    <xf numFmtId="2" fontId="2" fillId="3" borderId="7" xfId="0" applyNumberFormat="1" applyFont="1" applyFill="1" applyBorder="1" applyAlignment="1">
      <alignment/>
    </xf>
    <xf numFmtId="2" fontId="2" fillId="3" borderId="8" xfId="0" applyNumberFormat="1" applyFont="1" applyFill="1" applyBorder="1" applyAlignment="1">
      <alignment/>
    </xf>
    <xf numFmtId="2" fontId="2" fillId="0" borderId="1" xfId="0" applyNumberFormat="1" applyFont="1" applyFill="1" applyBorder="1" applyAlignment="1">
      <alignment/>
    </xf>
    <xf numFmtId="2" fontId="2" fillId="0" borderId="12" xfId="0" applyNumberFormat="1" applyFont="1" applyFill="1" applyBorder="1" applyAlignment="1">
      <alignment/>
    </xf>
    <xf numFmtId="2" fontId="2" fillId="0" borderId="13" xfId="0" applyNumberFormat="1" applyFont="1" applyFill="1" applyBorder="1" applyAlignment="1">
      <alignment/>
    </xf>
    <xf numFmtId="2" fontId="2" fillId="0" borderId="14" xfId="0" applyNumberFormat="1" applyFont="1" applyFill="1" applyBorder="1" applyAlignment="1">
      <alignment/>
    </xf>
    <xf numFmtId="2" fontId="2" fillId="0" borderId="15" xfId="0" applyNumberFormat="1" applyFont="1" applyFill="1" applyBorder="1" applyAlignment="1">
      <alignment/>
    </xf>
    <xf numFmtId="2" fontId="2" fillId="0" borderId="16" xfId="0" applyNumberFormat="1" applyFont="1" applyFill="1" applyBorder="1" applyAlignment="1">
      <alignment/>
    </xf>
    <xf numFmtId="0" fontId="2" fillId="0" borderId="15" xfId="0" applyFont="1" applyBorder="1" applyAlignment="1">
      <alignment/>
    </xf>
    <xf numFmtId="2" fontId="2" fillId="0" borderId="15" xfId="0" applyNumberFormat="1" applyFont="1" applyBorder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Fill="1" applyBorder="1" applyAlignment="1">
      <alignment/>
    </xf>
    <xf numFmtId="49" fontId="2" fillId="0" borderId="1" xfId="0" applyNumberFormat="1" applyFont="1" applyBorder="1" applyAlignment="1">
      <alignment horizontal="left"/>
    </xf>
    <xf numFmtId="0" fontId="2" fillId="0" borderId="5" xfId="0" applyFont="1" applyBorder="1" applyAlignment="1">
      <alignment horizontal="left" wrapText="1"/>
    </xf>
    <xf numFmtId="0" fontId="2" fillId="0" borderId="17" xfId="0" applyFont="1" applyBorder="1" applyAlignment="1">
      <alignment horizontal="left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3" xfId="0" applyFont="1" applyBorder="1" applyAlignment="1">
      <alignment horizontal="left" wrapText="1"/>
    </xf>
    <xf numFmtId="0" fontId="1" fillId="0" borderId="18" xfId="0" applyFont="1" applyBorder="1" applyAlignment="1">
      <alignment horizontal="left" wrapText="1"/>
    </xf>
    <xf numFmtId="0" fontId="1" fillId="0" borderId="6" xfId="0" applyFont="1" applyBorder="1" applyAlignment="1">
      <alignment horizontal="left" wrapText="1"/>
    </xf>
    <xf numFmtId="0" fontId="1" fillId="0" borderId="19" xfId="0" applyFont="1" applyBorder="1" applyAlignment="1">
      <alignment horizontal="left" wrapText="1"/>
    </xf>
    <xf numFmtId="0" fontId="1" fillId="0" borderId="3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2" fillId="0" borderId="3" xfId="0" applyFont="1" applyBorder="1" applyAlignment="1">
      <alignment horizontal="left" wrapText="1"/>
    </xf>
    <xf numFmtId="0" fontId="2" fillId="0" borderId="18" xfId="0" applyFont="1" applyBorder="1" applyAlignment="1">
      <alignment horizontal="left" wrapText="1"/>
    </xf>
    <xf numFmtId="0" fontId="2" fillId="0" borderId="20" xfId="0" applyFont="1" applyBorder="1" applyAlignment="1">
      <alignment horizontal="left" wrapText="1"/>
    </xf>
    <xf numFmtId="0" fontId="1" fillId="0" borderId="20" xfId="0" applyFont="1" applyBorder="1" applyAlignment="1">
      <alignment/>
    </xf>
    <xf numFmtId="0" fontId="1" fillId="0" borderId="18" xfId="0" applyFont="1" applyBorder="1" applyAlignment="1">
      <alignment/>
    </xf>
    <xf numFmtId="0" fontId="0" fillId="0" borderId="20" xfId="0" applyBorder="1" applyAlignment="1">
      <alignment wrapText="1"/>
    </xf>
    <xf numFmtId="0" fontId="0" fillId="0" borderId="18" xfId="0" applyBorder="1" applyAlignment="1">
      <alignment wrapText="1"/>
    </xf>
    <xf numFmtId="0" fontId="2" fillId="2" borderId="21" xfId="0" applyFont="1" applyFill="1" applyBorder="1" applyAlignment="1">
      <alignment/>
    </xf>
    <xf numFmtId="0" fontId="0" fillId="2" borderId="22" xfId="0" applyFill="1" applyBorder="1" applyAlignment="1">
      <alignment/>
    </xf>
    <xf numFmtId="0" fontId="0" fillId="2" borderId="23" xfId="0" applyFill="1" applyBorder="1" applyAlignment="1">
      <alignment/>
    </xf>
    <xf numFmtId="0" fontId="5" fillId="3" borderId="21" xfId="0" applyFont="1" applyFill="1" applyBorder="1" applyAlignment="1">
      <alignment horizontal="center" wrapText="1"/>
    </xf>
    <xf numFmtId="0" fontId="5" fillId="3" borderId="22" xfId="0" applyFont="1" applyFill="1" applyBorder="1" applyAlignment="1">
      <alignment horizontal="center" wrapText="1"/>
    </xf>
    <xf numFmtId="0" fontId="5" fillId="3" borderId="23" xfId="0" applyFont="1" applyFill="1" applyBorder="1" applyAlignment="1">
      <alignment horizont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2" fillId="0" borderId="15" xfId="0" applyFont="1" applyBorder="1" applyAlignment="1">
      <alignment horizontal="left" wrapText="1"/>
    </xf>
    <xf numFmtId="0" fontId="2" fillId="0" borderId="24" xfId="0" applyFont="1" applyBorder="1" applyAlignment="1">
      <alignment horizontal="center" wrapText="1"/>
    </xf>
    <xf numFmtId="0" fontId="7" fillId="0" borderId="0" xfId="0" applyFont="1" applyAlignment="1">
      <alignment wrapText="1"/>
    </xf>
    <xf numFmtId="0" fontId="2" fillId="0" borderId="24" xfId="0" applyFont="1" applyFill="1" applyBorder="1" applyAlignment="1">
      <alignment/>
    </xf>
    <xf numFmtId="0" fontId="2" fillId="0" borderId="24" xfId="0" applyFont="1" applyFill="1" applyBorder="1" applyAlignment="1">
      <alignment horizontal="center" wrapText="1"/>
    </xf>
    <xf numFmtId="0" fontId="6" fillId="0" borderId="24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/>
    </xf>
    <xf numFmtId="0" fontId="2" fillId="0" borderId="25" xfId="0" applyFont="1" applyFill="1" applyBorder="1" applyAlignment="1">
      <alignment/>
    </xf>
    <xf numFmtId="0" fontId="0" fillId="0" borderId="26" xfId="0" applyFill="1" applyBorder="1" applyAlignment="1">
      <alignment/>
    </xf>
    <xf numFmtId="2" fontId="2" fillId="0" borderId="26" xfId="0" applyNumberFormat="1" applyFont="1" applyFill="1" applyBorder="1" applyAlignment="1">
      <alignment/>
    </xf>
    <xf numFmtId="2" fontId="2" fillId="0" borderId="26" xfId="0" applyNumberFormat="1" applyFont="1" applyFill="1" applyBorder="1" applyAlignment="1">
      <alignment/>
    </xf>
    <xf numFmtId="2" fontId="1" fillId="0" borderId="26" xfId="0" applyNumberFormat="1" applyFont="1" applyFill="1" applyBorder="1" applyAlignment="1">
      <alignment/>
    </xf>
    <xf numFmtId="2" fontId="1" fillId="0" borderId="27" xfId="0" applyNumberFormat="1" applyFont="1" applyFill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tabSelected="1" view="pageBreakPreview" zoomScaleSheetLayoutView="100" workbookViewId="0" topLeftCell="A31">
      <selection activeCell="P44" sqref="P44"/>
    </sheetView>
  </sheetViews>
  <sheetFormatPr defaultColWidth="9.140625" defaultRowHeight="12.75"/>
  <cols>
    <col min="1" max="1" width="5.8515625" style="0" customWidth="1"/>
    <col min="3" max="3" width="16.421875" style="0" customWidth="1"/>
    <col min="4" max="4" width="0" style="0" hidden="1" customWidth="1"/>
    <col min="5" max="5" width="9.57421875" style="0" customWidth="1"/>
    <col min="6" max="6" width="8.28125" style="0" hidden="1" customWidth="1"/>
    <col min="7" max="7" width="10.00390625" style="0" customWidth="1"/>
    <col min="8" max="8" width="9.28125" style="0" customWidth="1"/>
    <col min="9" max="9" width="7.8515625" style="0" customWidth="1"/>
    <col min="10" max="10" width="11.140625" style="0" customWidth="1"/>
  </cols>
  <sheetData>
    <row r="1" spans="8:10" ht="26.25" customHeight="1">
      <c r="H1" s="73" t="s">
        <v>34</v>
      </c>
      <c r="I1" s="73"/>
      <c r="J1" s="73"/>
    </row>
    <row r="2" spans="1:10" ht="12.75">
      <c r="A2" s="49" t="s">
        <v>19</v>
      </c>
      <c r="B2" s="49"/>
      <c r="C2" s="49"/>
      <c r="D2" s="49"/>
      <c r="E2" s="49"/>
      <c r="F2" s="49"/>
      <c r="G2" s="49"/>
      <c r="H2" s="49"/>
      <c r="I2" s="49"/>
      <c r="J2" s="49"/>
    </row>
    <row r="3" spans="1:10" ht="12.75">
      <c r="A3" s="48" t="s">
        <v>20</v>
      </c>
      <c r="B3" s="49"/>
      <c r="C3" s="49"/>
      <c r="D3" s="49"/>
      <c r="E3" s="49"/>
      <c r="F3" s="49"/>
      <c r="G3" s="49"/>
      <c r="H3" s="49"/>
      <c r="I3" s="49"/>
      <c r="J3" s="49"/>
    </row>
    <row r="4" spans="1:10" ht="13.5" customHeight="1">
      <c r="A4" s="48" t="s">
        <v>36</v>
      </c>
      <c r="B4" s="49"/>
      <c r="C4" s="49"/>
      <c r="D4" s="49"/>
      <c r="E4" s="49"/>
      <c r="F4" s="49"/>
      <c r="G4" s="49"/>
      <c r="H4" s="49"/>
      <c r="I4" s="49"/>
      <c r="J4" s="49"/>
    </row>
    <row r="5" spans="1:10" ht="67.5" customHeight="1">
      <c r="A5" s="12" t="s">
        <v>0</v>
      </c>
      <c r="B5" s="54" t="s">
        <v>2</v>
      </c>
      <c r="C5" s="55"/>
      <c r="D5" s="13" t="s">
        <v>24</v>
      </c>
      <c r="E5" s="13" t="s">
        <v>25</v>
      </c>
      <c r="F5" s="13" t="s">
        <v>15</v>
      </c>
      <c r="G5" s="13" t="s">
        <v>15</v>
      </c>
      <c r="H5" s="14" t="s">
        <v>35</v>
      </c>
      <c r="I5" s="12" t="s">
        <v>1</v>
      </c>
      <c r="J5" s="13" t="s">
        <v>3</v>
      </c>
    </row>
    <row r="6" spans="1:10" ht="9.75" customHeight="1">
      <c r="A6" s="1"/>
      <c r="B6" s="56" t="s">
        <v>4</v>
      </c>
      <c r="C6" s="57"/>
      <c r="D6" s="5"/>
      <c r="E6" s="5"/>
      <c r="F6" s="5"/>
      <c r="G6" s="5"/>
      <c r="H6" s="15"/>
      <c r="I6" s="5"/>
      <c r="J6" s="5"/>
    </row>
    <row r="7" spans="1:10" ht="36.75" customHeight="1">
      <c r="A7" s="45" t="s">
        <v>26</v>
      </c>
      <c r="B7" s="56" t="s">
        <v>27</v>
      </c>
      <c r="C7" s="58"/>
      <c r="D7" s="59"/>
      <c r="E7" s="59"/>
      <c r="F7" s="59"/>
      <c r="G7" s="59"/>
      <c r="H7" s="59"/>
      <c r="I7" s="59"/>
      <c r="J7" s="60"/>
    </row>
    <row r="8" spans="1:10" ht="13.5" customHeight="1">
      <c r="A8" s="1">
        <v>2110</v>
      </c>
      <c r="B8" s="50" t="s">
        <v>28</v>
      </c>
      <c r="C8" s="51"/>
      <c r="D8" s="5">
        <f>D9+D10</f>
        <v>738309</v>
      </c>
      <c r="E8" s="5">
        <f>E9+E10</f>
        <v>822772</v>
      </c>
      <c r="F8" s="5"/>
      <c r="G8" s="5">
        <f>G9+G10</f>
        <v>419493</v>
      </c>
      <c r="H8" s="4">
        <f>H9+H10</f>
        <v>303233.11</v>
      </c>
      <c r="I8" s="5">
        <f aca="true" t="shared" si="0" ref="I8:I19">H8/G8*100</f>
        <v>72.28561859196697</v>
      </c>
      <c r="J8" s="5">
        <f aca="true" t="shared" si="1" ref="J8:J19">H8-G8</f>
        <v>-116259.89000000001</v>
      </c>
    </row>
    <row r="9" spans="1:10" ht="10.5" customHeight="1">
      <c r="A9" s="1">
        <v>2111</v>
      </c>
      <c r="B9" s="50" t="s">
        <v>14</v>
      </c>
      <c r="C9" s="51"/>
      <c r="D9" s="5">
        <v>599170</v>
      </c>
      <c r="E9" s="5">
        <v>668402</v>
      </c>
      <c r="F9" s="5"/>
      <c r="G9" s="5">
        <v>340557</v>
      </c>
      <c r="H9" s="5">
        <v>248061.43</v>
      </c>
      <c r="I9" s="5">
        <f t="shared" si="0"/>
        <v>72.83991519774958</v>
      </c>
      <c r="J9" s="5">
        <f t="shared" si="1"/>
        <v>-92495.57</v>
      </c>
    </row>
    <row r="10" spans="1:10" ht="11.25" customHeight="1">
      <c r="A10" s="1">
        <v>2120</v>
      </c>
      <c r="B10" s="50" t="s">
        <v>5</v>
      </c>
      <c r="C10" s="51"/>
      <c r="D10" s="5">
        <v>139139</v>
      </c>
      <c r="E10" s="5">
        <v>154370</v>
      </c>
      <c r="F10" s="5"/>
      <c r="G10" s="5">
        <v>78936</v>
      </c>
      <c r="H10" s="4">
        <v>55171.68</v>
      </c>
      <c r="I10" s="5">
        <f t="shared" si="0"/>
        <v>69.89419276375799</v>
      </c>
      <c r="J10" s="5">
        <f t="shared" si="1"/>
        <v>-23764.32</v>
      </c>
    </row>
    <row r="11" spans="1:10" ht="12.75" customHeight="1">
      <c r="A11" s="1">
        <v>2200</v>
      </c>
      <c r="B11" s="50" t="s">
        <v>6</v>
      </c>
      <c r="C11" s="51"/>
      <c r="D11" s="5">
        <f>D12+D13+D14</f>
        <v>100288</v>
      </c>
      <c r="E11" s="5">
        <f>E12+E13+E14</f>
        <v>250351</v>
      </c>
      <c r="F11" s="5">
        <f>F12+F13+F14</f>
        <v>0</v>
      </c>
      <c r="G11" s="5">
        <f>G12+G13+G14</f>
        <v>159067</v>
      </c>
      <c r="H11" s="5">
        <f>H12+H13+H14</f>
        <v>60581.619999999995</v>
      </c>
      <c r="I11" s="5">
        <f t="shared" si="0"/>
        <v>38.08559915004369</v>
      </c>
      <c r="J11" s="5">
        <f t="shared" si="1"/>
        <v>-98485.38</v>
      </c>
    </row>
    <row r="12" spans="1:10" ht="43.5" customHeight="1">
      <c r="A12" s="3">
        <v>2210</v>
      </c>
      <c r="B12" s="52" t="s">
        <v>7</v>
      </c>
      <c r="C12" s="53"/>
      <c r="D12" s="5">
        <v>20325</v>
      </c>
      <c r="E12" s="16">
        <v>51005</v>
      </c>
      <c r="F12" s="16"/>
      <c r="G12" s="5">
        <v>31825</v>
      </c>
      <c r="H12" s="17">
        <v>9767.9</v>
      </c>
      <c r="I12" s="5">
        <f t="shared" si="0"/>
        <v>30.692537313432833</v>
      </c>
      <c r="J12" s="5">
        <f t="shared" si="1"/>
        <v>-22057.1</v>
      </c>
    </row>
    <row r="13" spans="1:10" ht="20.25" customHeight="1">
      <c r="A13" s="1">
        <v>2240</v>
      </c>
      <c r="B13" s="50" t="s">
        <v>8</v>
      </c>
      <c r="C13" s="51"/>
      <c r="D13" s="5">
        <v>37589</v>
      </c>
      <c r="E13" s="5">
        <v>93856</v>
      </c>
      <c r="F13" s="5"/>
      <c r="G13" s="5">
        <v>63783</v>
      </c>
      <c r="H13" s="5">
        <v>13596.68</v>
      </c>
      <c r="I13" s="5">
        <f t="shared" si="0"/>
        <v>21.317090760861046</v>
      </c>
      <c r="J13" s="5">
        <f t="shared" si="1"/>
        <v>-50186.32</v>
      </c>
    </row>
    <row r="14" spans="1:10" ht="22.5" customHeight="1">
      <c r="A14" s="1">
        <v>2270</v>
      </c>
      <c r="B14" s="50" t="s">
        <v>9</v>
      </c>
      <c r="C14" s="51"/>
      <c r="D14" s="5">
        <f>D15+D16+D17</f>
        <v>42374</v>
      </c>
      <c r="E14" s="5">
        <f>E15+E16+E17</f>
        <v>105490</v>
      </c>
      <c r="F14" s="5">
        <f>F15+F16+F17</f>
        <v>0</v>
      </c>
      <c r="G14" s="5">
        <f>G15+G16+G17</f>
        <v>63459</v>
      </c>
      <c r="H14" s="5">
        <f>H15+H16+H17</f>
        <v>37217.03999999999</v>
      </c>
      <c r="I14" s="5">
        <f t="shared" si="0"/>
        <v>58.64737862241761</v>
      </c>
      <c r="J14" s="5">
        <f t="shared" si="1"/>
        <v>-26241.960000000006</v>
      </c>
    </row>
    <row r="15" spans="1:10" ht="22.5" customHeight="1">
      <c r="A15" s="1">
        <v>2272</v>
      </c>
      <c r="B15" s="50" t="s">
        <v>10</v>
      </c>
      <c r="C15" s="51"/>
      <c r="D15" s="5">
        <v>375</v>
      </c>
      <c r="E15" s="5">
        <v>375</v>
      </c>
      <c r="F15" s="5"/>
      <c r="G15" s="5">
        <v>109</v>
      </c>
      <c r="H15" s="4">
        <v>100.62</v>
      </c>
      <c r="I15" s="5">
        <f t="shared" si="0"/>
        <v>92.3119266055046</v>
      </c>
      <c r="J15" s="5">
        <f t="shared" si="1"/>
        <v>-8.379999999999995</v>
      </c>
    </row>
    <row r="16" spans="1:10" ht="10.5" customHeight="1">
      <c r="A16" s="1">
        <v>2273</v>
      </c>
      <c r="B16" s="50" t="s">
        <v>11</v>
      </c>
      <c r="C16" s="51"/>
      <c r="D16" s="5">
        <v>6243</v>
      </c>
      <c r="E16" s="5">
        <v>16243</v>
      </c>
      <c r="F16" s="5"/>
      <c r="G16" s="5">
        <v>8390</v>
      </c>
      <c r="H16" s="4">
        <v>1783.9</v>
      </c>
      <c r="I16" s="5">
        <f t="shared" si="0"/>
        <v>21.26221692491061</v>
      </c>
      <c r="J16" s="5">
        <f t="shared" si="1"/>
        <v>-6606.1</v>
      </c>
    </row>
    <row r="17" spans="1:10" ht="11.25" customHeight="1">
      <c r="A17" s="1">
        <v>2274</v>
      </c>
      <c r="B17" s="50" t="s">
        <v>12</v>
      </c>
      <c r="C17" s="51"/>
      <c r="D17" s="5">
        <v>35756</v>
      </c>
      <c r="E17" s="5">
        <v>88872</v>
      </c>
      <c r="F17" s="5"/>
      <c r="G17" s="5">
        <v>54960</v>
      </c>
      <c r="H17" s="4">
        <v>35332.52</v>
      </c>
      <c r="I17" s="5">
        <f t="shared" si="0"/>
        <v>64.2877001455604</v>
      </c>
      <c r="J17" s="5">
        <f t="shared" si="1"/>
        <v>-19627.480000000003</v>
      </c>
    </row>
    <row r="18" spans="1:10" ht="12.75" customHeight="1" thickBot="1">
      <c r="A18" s="3">
        <v>2800</v>
      </c>
      <c r="B18" s="52" t="s">
        <v>16</v>
      </c>
      <c r="C18" s="53"/>
      <c r="D18" s="5">
        <v>950</v>
      </c>
      <c r="E18" s="16">
        <v>3350</v>
      </c>
      <c r="F18" s="16"/>
      <c r="G18" s="5">
        <v>3150</v>
      </c>
      <c r="H18" s="17">
        <v>92.27</v>
      </c>
      <c r="I18" s="5">
        <f t="shared" si="0"/>
        <v>2.929206349206349</v>
      </c>
      <c r="J18" s="5">
        <f t="shared" si="1"/>
        <v>-3057.73</v>
      </c>
    </row>
    <row r="19" spans="1:10" ht="10.5" customHeight="1" thickBot="1">
      <c r="A19" s="63" t="s">
        <v>29</v>
      </c>
      <c r="B19" s="64"/>
      <c r="C19" s="65"/>
      <c r="D19" s="18">
        <f>D8+D11+D18</f>
        <v>839547</v>
      </c>
      <c r="E19" s="18">
        <f>E8+E11+E18</f>
        <v>1076473</v>
      </c>
      <c r="F19" s="18">
        <f>F8+F11+F18</f>
        <v>0</v>
      </c>
      <c r="G19" s="18">
        <f>G8+G11+G18</f>
        <v>581710</v>
      </c>
      <c r="H19" s="18">
        <f>H8+H11+H18</f>
        <v>363907</v>
      </c>
      <c r="I19" s="18">
        <f t="shared" si="0"/>
        <v>62.55814753055646</v>
      </c>
      <c r="J19" s="19">
        <f t="shared" si="1"/>
        <v>-217803</v>
      </c>
    </row>
    <row r="20" spans="1:10" ht="10.5" customHeight="1">
      <c r="A20" s="8">
        <v>4030</v>
      </c>
      <c r="B20" s="56" t="s">
        <v>30</v>
      </c>
      <c r="C20" s="58"/>
      <c r="D20" s="61"/>
      <c r="E20" s="61"/>
      <c r="F20" s="61"/>
      <c r="G20" s="61"/>
      <c r="H20" s="61"/>
      <c r="I20" s="61"/>
      <c r="J20" s="62"/>
    </row>
    <row r="21" spans="1:10" ht="10.5" customHeight="1">
      <c r="A21" s="1">
        <v>2200</v>
      </c>
      <c r="B21" s="50" t="s">
        <v>6</v>
      </c>
      <c r="C21" s="51"/>
      <c r="D21" s="5">
        <f>D22</f>
        <v>15000</v>
      </c>
      <c r="E21" s="5">
        <f>E22</f>
        <v>15000</v>
      </c>
      <c r="F21" s="5">
        <f>F22</f>
        <v>0</v>
      </c>
      <c r="G21" s="5">
        <f>G22</f>
        <v>5000</v>
      </c>
      <c r="H21" s="5">
        <f>H22</f>
        <v>2496</v>
      </c>
      <c r="I21" s="5">
        <f>H21/G21*100</f>
        <v>49.919999999999995</v>
      </c>
      <c r="J21" s="5">
        <f>H21-G21</f>
        <v>-2504</v>
      </c>
    </row>
    <row r="22" spans="1:10" ht="10.5" customHeight="1" thickBot="1">
      <c r="A22" s="3">
        <v>2210</v>
      </c>
      <c r="B22" s="52" t="s">
        <v>7</v>
      </c>
      <c r="C22" s="53"/>
      <c r="D22" s="5">
        <v>15000</v>
      </c>
      <c r="E22" s="5">
        <v>15000</v>
      </c>
      <c r="F22" s="5"/>
      <c r="G22" s="5">
        <v>5000</v>
      </c>
      <c r="H22" s="4">
        <v>2496</v>
      </c>
      <c r="I22" s="5">
        <f>H22/G22*100</f>
        <v>49.919999999999995</v>
      </c>
      <c r="J22" s="5">
        <f>H22-G22</f>
        <v>-2504</v>
      </c>
    </row>
    <row r="23" spans="1:10" ht="10.5" customHeight="1" thickBot="1">
      <c r="A23" s="63" t="s">
        <v>31</v>
      </c>
      <c r="B23" s="64"/>
      <c r="C23" s="65"/>
      <c r="D23" s="18">
        <f>D22</f>
        <v>15000</v>
      </c>
      <c r="E23" s="18">
        <f>E22</f>
        <v>15000</v>
      </c>
      <c r="F23" s="18">
        <f>F22</f>
        <v>0</v>
      </c>
      <c r="G23" s="18">
        <f>G22</f>
        <v>5000</v>
      </c>
      <c r="H23" s="18">
        <f>H22</f>
        <v>2496</v>
      </c>
      <c r="I23" s="18">
        <f>H23/G23*100</f>
        <v>49.919999999999995</v>
      </c>
      <c r="J23" s="19">
        <f>H23-G23</f>
        <v>-2504</v>
      </c>
    </row>
    <row r="24" spans="1:10" ht="22.5" customHeight="1">
      <c r="A24" s="7">
        <v>6060</v>
      </c>
      <c r="B24" s="56" t="s">
        <v>18</v>
      </c>
      <c r="C24" s="57"/>
      <c r="D24" s="5"/>
      <c r="E24" s="5"/>
      <c r="F24" s="5"/>
      <c r="G24" s="5"/>
      <c r="H24" s="4"/>
      <c r="I24" s="5"/>
      <c r="J24" s="5"/>
    </row>
    <row r="25" spans="1:10" ht="22.5" customHeight="1">
      <c r="A25" s="1">
        <v>2111</v>
      </c>
      <c r="B25" s="50" t="s">
        <v>14</v>
      </c>
      <c r="C25" s="51"/>
      <c r="D25" s="5"/>
      <c r="E25" s="5">
        <v>6000</v>
      </c>
      <c r="F25" s="5"/>
      <c r="G25" s="5">
        <v>3000</v>
      </c>
      <c r="H25" s="4">
        <v>3000</v>
      </c>
      <c r="I25" s="5">
        <f aca="true" t="shared" si="2" ref="I25:I31">H25/G25*100</f>
        <v>100</v>
      </c>
      <c r="J25" s="5">
        <f aca="true" t="shared" si="3" ref="J25:J31">H25-G25</f>
        <v>0</v>
      </c>
    </row>
    <row r="26" spans="1:10" ht="22.5" customHeight="1">
      <c r="A26" s="1">
        <v>2120</v>
      </c>
      <c r="B26" s="50" t="s">
        <v>5</v>
      </c>
      <c r="C26" s="51"/>
      <c r="D26" s="5"/>
      <c r="E26" s="5">
        <v>1320</v>
      </c>
      <c r="F26" s="5"/>
      <c r="G26" s="5">
        <v>660</v>
      </c>
      <c r="H26" s="4">
        <v>660</v>
      </c>
      <c r="I26" s="5">
        <f t="shared" si="2"/>
        <v>100</v>
      </c>
      <c r="J26" s="5">
        <f t="shared" si="3"/>
        <v>0</v>
      </c>
    </row>
    <row r="27" spans="1:10" ht="12.75" customHeight="1">
      <c r="A27" s="1">
        <v>2200</v>
      </c>
      <c r="B27" s="50" t="s">
        <v>6</v>
      </c>
      <c r="C27" s="51"/>
      <c r="D27" s="5">
        <f>D29+D30</f>
        <v>29251</v>
      </c>
      <c r="E27" s="5">
        <f>E28+E29+E30</f>
        <v>213954</v>
      </c>
      <c r="F27" s="5">
        <f>F28+F29+F30</f>
        <v>0</v>
      </c>
      <c r="G27" s="5">
        <f>G28+G29+G30</f>
        <v>148288</v>
      </c>
      <c r="H27" s="5">
        <f>H28+H29+H30</f>
        <v>68290.39</v>
      </c>
      <c r="I27" s="5">
        <f t="shared" si="2"/>
        <v>46.05253965256797</v>
      </c>
      <c r="J27" s="5">
        <f t="shared" si="3"/>
        <v>-79997.61</v>
      </c>
    </row>
    <row r="28" spans="1:10" ht="12.75" customHeight="1">
      <c r="A28" s="3">
        <v>2210</v>
      </c>
      <c r="B28" s="52" t="s">
        <v>7</v>
      </c>
      <c r="C28" s="53"/>
      <c r="D28" s="5"/>
      <c r="E28" s="5">
        <v>500</v>
      </c>
      <c r="F28" s="5"/>
      <c r="G28" s="5">
        <v>500</v>
      </c>
      <c r="H28" s="4">
        <v>295</v>
      </c>
      <c r="I28" s="5">
        <f t="shared" si="2"/>
        <v>59</v>
      </c>
      <c r="J28" s="5">
        <f t="shared" si="3"/>
        <v>-205</v>
      </c>
    </row>
    <row r="29" spans="1:10" ht="21" customHeight="1">
      <c r="A29" s="1">
        <v>2240</v>
      </c>
      <c r="B29" s="50" t="s">
        <v>8</v>
      </c>
      <c r="C29" s="51"/>
      <c r="D29" s="5">
        <v>10800</v>
      </c>
      <c r="E29" s="5">
        <v>134900</v>
      </c>
      <c r="F29" s="5"/>
      <c r="G29" s="5">
        <v>111500</v>
      </c>
      <c r="H29" s="4">
        <v>44399.42</v>
      </c>
      <c r="I29" s="5">
        <f t="shared" si="2"/>
        <v>39.820107623318385</v>
      </c>
      <c r="J29" s="5">
        <f t="shared" si="3"/>
        <v>-67100.58</v>
      </c>
    </row>
    <row r="30" spans="1:10" ht="21.75" customHeight="1">
      <c r="A30" s="1">
        <v>2270</v>
      </c>
      <c r="B30" s="50" t="s">
        <v>9</v>
      </c>
      <c r="C30" s="51"/>
      <c r="D30" s="5">
        <f>D31+D32</f>
        <v>18451</v>
      </c>
      <c r="E30" s="5">
        <f>E31+E32</f>
        <v>78554</v>
      </c>
      <c r="F30" s="5">
        <f>F31+F32</f>
        <v>0</v>
      </c>
      <c r="G30" s="5">
        <f>G31+G32</f>
        <v>36288</v>
      </c>
      <c r="H30" s="5">
        <f>H31+H32</f>
        <v>23595.97</v>
      </c>
      <c r="I30" s="5">
        <f t="shared" si="2"/>
        <v>65.02416776895944</v>
      </c>
      <c r="J30" s="5">
        <f t="shared" si="3"/>
        <v>-12692.029999999999</v>
      </c>
    </row>
    <row r="31" spans="1:10" ht="22.5" customHeight="1">
      <c r="A31" s="1">
        <v>2272</v>
      </c>
      <c r="B31" s="50" t="s">
        <v>10</v>
      </c>
      <c r="C31" s="51"/>
      <c r="D31" s="5">
        <v>314</v>
      </c>
      <c r="E31" s="5">
        <v>314</v>
      </c>
      <c r="F31" s="5"/>
      <c r="G31" s="5">
        <v>76</v>
      </c>
      <c r="H31" s="4">
        <v>18.86</v>
      </c>
      <c r="I31" s="5">
        <f t="shared" si="2"/>
        <v>24.81578947368421</v>
      </c>
      <c r="J31" s="5">
        <f t="shared" si="3"/>
        <v>-57.14</v>
      </c>
    </row>
    <row r="32" spans="1:10" ht="12.75" customHeight="1" thickBot="1">
      <c r="A32" s="1">
        <v>2273</v>
      </c>
      <c r="B32" s="50" t="s">
        <v>11</v>
      </c>
      <c r="C32" s="51"/>
      <c r="D32" s="5">
        <v>18137</v>
      </c>
      <c r="E32" s="5">
        <v>78240</v>
      </c>
      <c r="F32" s="5"/>
      <c r="G32" s="5">
        <v>36212</v>
      </c>
      <c r="H32" s="4">
        <v>23577.11</v>
      </c>
      <c r="I32" s="5">
        <f>H32/G32*100</f>
        <v>65.10855517508008</v>
      </c>
      <c r="J32" s="5">
        <f>H32-G32</f>
        <v>-12634.89</v>
      </c>
    </row>
    <row r="33" spans="1:10" ht="10.5" customHeight="1" thickBot="1">
      <c r="A33" s="63" t="s">
        <v>32</v>
      </c>
      <c r="B33" s="64"/>
      <c r="C33" s="65"/>
      <c r="D33" s="18">
        <f>D27</f>
        <v>29251</v>
      </c>
      <c r="E33" s="18">
        <f>E27+E26+E25</f>
        <v>221274</v>
      </c>
      <c r="F33" s="18">
        <f>F27</f>
        <v>0</v>
      </c>
      <c r="G33" s="18">
        <f>G27+G26+G25</f>
        <v>151948</v>
      </c>
      <c r="H33" s="18">
        <f>H27+H26+H25</f>
        <v>71950.39</v>
      </c>
      <c r="I33" s="18">
        <f>H33/G33*100</f>
        <v>47.35198225708795</v>
      </c>
      <c r="J33" s="18">
        <f>J27</f>
        <v>-79997.61</v>
      </c>
    </row>
    <row r="34" spans="1:10" ht="12.75" customHeight="1">
      <c r="A34" s="8">
        <v>6650</v>
      </c>
      <c r="B34" s="46" t="s">
        <v>17</v>
      </c>
      <c r="C34" s="47"/>
      <c r="D34" s="21"/>
      <c r="E34" s="21"/>
      <c r="F34" s="21"/>
      <c r="G34" s="21"/>
      <c r="H34" s="15"/>
      <c r="I34" s="29"/>
      <c r="J34" s="21"/>
    </row>
    <row r="35" spans="1:10" ht="12" customHeight="1">
      <c r="A35" s="1">
        <v>2200</v>
      </c>
      <c r="B35" s="50" t="s">
        <v>6</v>
      </c>
      <c r="C35" s="51"/>
      <c r="D35" s="5">
        <f>D36</f>
        <v>9000</v>
      </c>
      <c r="E35" s="5">
        <f>E36</f>
        <v>31000</v>
      </c>
      <c r="F35" s="5"/>
      <c r="G35" s="5">
        <f>G36</f>
        <v>24000</v>
      </c>
      <c r="H35" s="4">
        <f>H36</f>
        <v>0</v>
      </c>
      <c r="I35" s="22">
        <f aca="true" t="shared" si="4" ref="I35:I51">H35/G35*100</f>
        <v>0</v>
      </c>
      <c r="J35" s="23">
        <f aca="true" t="shared" si="5" ref="J35:J51">H35-G35</f>
        <v>-24000</v>
      </c>
    </row>
    <row r="36" spans="1:10" ht="25.5" customHeight="1" thickBot="1">
      <c r="A36" s="9">
        <v>2240</v>
      </c>
      <c r="B36" s="52" t="s">
        <v>8</v>
      </c>
      <c r="C36" s="53"/>
      <c r="D36" s="23">
        <v>9000</v>
      </c>
      <c r="E36" s="23">
        <v>31000</v>
      </c>
      <c r="F36" s="23"/>
      <c r="G36" s="23">
        <v>24000</v>
      </c>
      <c r="H36" s="23">
        <v>0</v>
      </c>
      <c r="I36" s="30">
        <f t="shared" si="4"/>
        <v>0</v>
      </c>
      <c r="J36" s="23">
        <f t="shared" si="5"/>
        <v>-24000</v>
      </c>
    </row>
    <row r="37" spans="1:10" ht="12.75" customHeight="1" thickBot="1">
      <c r="A37" s="63" t="s">
        <v>33</v>
      </c>
      <c r="B37" s="69"/>
      <c r="C37" s="70"/>
      <c r="D37" s="28">
        <f>D35</f>
        <v>9000</v>
      </c>
      <c r="E37" s="18">
        <f>E36</f>
        <v>31000</v>
      </c>
      <c r="F37" s="18">
        <f>F36</f>
        <v>0</v>
      </c>
      <c r="G37" s="18">
        <f>G36</f>
        <v>24000</v>
      </c>
      <c r="H37" s="27">
        <f>H36</f>
        <v>0</v>
      </c>
      <c r="I37" s="25">
        <f t="shared" si="4"/>
        <v>0</v>
      </c>
      <c r="J37" s="26">
        <f t="shared" si="5"/>
        <v>-24000</v>
      </c>
    </row>
    <row r="38" spans="1:10" ht="12.75" customHeight="1">
      <c r="A38" s="74"/>
      <c r="B38" s="75"/>
      <c r="C38" s="75"/>
      <c r="D38" s="74"/>
      <c r="E38" s="74"/>
      <c r="F38" s="74"/>
      <c r="G38" s="74"/>
      <c r="H38" s="74"/>
      <c r="I38" s="76"/>
      <c r="J38" s="76"/>
    </row>
    <row r="39" spans="1:10" ht="12.75" customHeight="1">
      <c r="A39" s="77"/>
      <c r="B39" s="78"/>
      <c r="C39" s="78"/>
      <c r="D39" s="77"/>
      <c r="E39" s="77"/>
      <c r="F39" s="77"/>
      <c r="G39" s="77"/>
      <c r="H39" s="77"/>
      <c r="I39" s="79"/>
      <c r="J39" s="79"/>
    </row>
    <row r="40" spans="1:10" ht="12.75" customHeight="1" thickBot="1">
      <c r="A40" s="80"/>
      <c r="B40" s="81"/>
      <c r="C40" s="81"/>
      <c r="D40" s="82"/>
      <c r="E40" s="83"/>
      <c r="F40" s="83"/>
      <c r="G40" s="83"/>
      <c r="H40" s="83"/>
      <c r="I40" s="84"/>
      <c r="J40" s="85"/>
    </row>
    <row r="41" spans="1:10" ht="19.5" customHeight="1" thickBot="1">
      <c r="A41" s="66" t="s">
        <v>13</v>
      </c>
      <c r="B41" s="67"/>
      <c r="C41" s="68"/>
      <c r="D41" s="31">
        <f>D19+D23+D33+D37</f>
        <v>892798</v>
      </c>
      <c r="E41" s="31">
        <f>E19+E23+E33+E37</f>
        <v>1343747</v>
      </c>
      <c r="F41" s="31">
        <f>F19+F23+F33+F37</f>
        <v>0</v>
      </c>
      <c r="G41" s="31">
        <f>G19+G23+G33+G37</f>
        <v>762658</v>
      </c>
      <c r="H41" s="31">
        <f>H19+H23+H33+H37</f>
        <v>438353.39</v>
      </c>
      <c r="I41" s="31">
        <f t="shared" si="4"/>
        <v>57.477059179868306</v>
      </c>
      <c r="J41" s="32">
        <f t="shared" si="5"/>
        <v>-324304.61</v>
      </c>
    </row>
    <row r="42" spans="1:10" ht="12" customHeight="1">
      <c r="A42" s="8">
        <v>2111</v>
      </c>
      <c r="B42" s="46" t="s">
        <v>14</v>
      </c>
      <c r="C42" s="47"/>
      <c r="D42" s="20">
        <f aca="true" t="shared" si="6" ref="D42:H43">D25+D9</f>
        <v>599170</v>
      </c>
      <c r="E42" s="20">
        <f t="shared" si="6"/>
        <v>674402</v>
      </c>
      <c r="F42" s="20">
        <f t="shared" si="6"/>
        <v>0</v>
      </c>
      <c r="G42" s="20">
        <f>G25+G9</f>
        <v>343557</v>
      </c>
      <c r="H42" s="20">
        <f t="shared" si="6"/>
        <v>251061.43</v>
      </c>
      <c r="I42" s="34">
        <f t="shared" si="4"/>
        <v>73.07708182339466</v>
      </c>
      <c r="J42" s="35">
        <f t="shared" si="5"/>
        <v>-92495.57</v>
      </c>
    </row>
    <row r="43" spans="1:10" ht="21" customHeight="1">
      <c r="A43" s="2">
        <v>2120</v>
      </c>
      <c r="B43" s="56" t="s">
        <v>5</v>
      </c>
      <c r="C43" s="57"/>
      <c r="D43" s="6">
        <f t="shared" si="6"/>
        <v>139139</v>
      </c>
      <c r="E43" s="6">
        <f t="shared" si="6"/>
        <v>155690</v>
      </c>
      <c r="F43" s="6">
        <f t="shared" si="6"/>
        <v>0</v>
      </c>
      <c r="G43" s="6">
        <f t="shared" si="6"/>
        <v>79596</v>
      </c>
      <c r="H43" s="6">
        <f t="shared" si="6"/>
        <v>55831.68</v>
      </c>
      <c r="I43" s="33">
        <f t="shared" si="4"/>
        <v>70.1438263229308</v>
      </c>
      <c r="J43" s="36">
        <f t="shared" si="5"/>
        <v>-23764.32</v>
      </c>
    </row>
    <row r="44" spans="1:10" ht="21.75" customHeight="1">
      <c r="A44" s="2">
        <v>2200</v>
      </c>
      <c r="B44" s="56" t="s">
        <v>6</v>
      </c>
      <c r="C44" s="57"/>
      <c r="D44" s="6">
        <f>D45+D46+D47</f>
        <v>138539</v>
      </c>
      <c r="E44" s="6">
        <f>E45+E46+E47</f>
        <v>495305</v>
      </c>
      <c r="F44" s="6">
        <f>F45+F46+F47</f>
        <v>0</v>
      </c>
      <c r="G44" s="6">
        <f>G45+G46+G47</f>
        <v>336355</v>
      </c>
      <c r="H44" s="6">
        <f>H45+H46+H47</f>
        <v>128872.01</v>
      </c>
      <c r="I44" s="33">
        <f t="shared" si="4"/>
        <v>38.314284015400396</v>
      </c>
      <c r="J44" s="36">
        <f t="shared" si="5"/>
        <v>-207482.99</v>
      </c>
    </row>
    <row r="45" spans="1:10" ht="32.25" customHeight="1">
      <c r="A45" s="3">
        <v>2210</v>
      </c>
      <c r="B45" s="52" t="s">
        <v>7</v>
      </c>
      <c r="C45" s="53"/>
      <c r="D45" s="4">
        <f>D28+D12</f>
        <v>20325</v>
      </c>
      <c r="E45" s="4">
        <f>E28+E12</f>
        <v>51505</v>
      </c>
      <c r="F45" s="4">
        <f>F28+F12</f>
        <v>0</v>
      </c>
      <c r="G45" s="4">
        <f>G28+G12+G22</f>
        <v>37325</v>
      </c>
      <c r="H45" s="4">
        <f>H28+H12</f>
        <v>10062.9</v>
      </c>
      <c r="I45" s="22">
        <f t="shared" si="4"/>
        <v>26.9602143335566</v>
      </c>
      <c r="J45" s="24">
        <f t="shared" si="5"/>
        <v>-27262.1</v>
      </c>
    </row>
    <row r="46" spans="1:10" ht="21.75" customHeight="1">
      <c r="A46" s="1">
        <v>2240</v>
      </c>
      <c r="B46" s="50" t="s">
        <v>8</v>
      </c>
      <c r="C46" s="51"/>
      <c r="D46" s="4">
        <f>D36+D29+D13</f>
        <v>57389</v>
      </c>
      <c r="E46" s="4">
        <f>E36+E29+E13</f>
        <v>259756</v>
      </c>
      <c r="F46" s="4">
        <f>F36+F29+F13</f>
        <v>0</v>
      </c>
      <c r="G46" s="4">
        <f>G36+G29+G13</f>
        <v>199283</v>
      </c>
      <c r="H46" s="4">
        <f>H36+H29+H13</f>
        <v>57996.1</v>
      </c>
      <c r="I46" s="22">
        <f t="shared" si="4"/>
        <v>29.102382039612007</v>
      </c>
      <c r="J46" s="24">
        <f t="shared" si="5"/>
        <v>-141286.9</v>
      </c>
    </row>
    <row r="47" spans="1:10" ht="12" customHeight="1">
      <c r="A47" s="2">
        <v>2270</v>
      </c>
      <c r="B47" s="56" t="s">
        <v>9</v>
      </c>
      <c r="C47" s="57"/>
      <c r="D47" s="6">
        <f>D48+D49+D50</f>
        <v>60825</v>
      </c>
      <c r="E47" s="6">
        <f>E48+E49+E50</f>
        <v>184044</v>
      </c>
      <c r="F47" s="6">
        <f>F48+F49+F50</f>
        <v>0</v>
      </c>
      <c r="G47" s="6">
        <f>G48+G49+G50</f>
        <v>99747</v>
      </c>
      <c r="H47" s="6">
        <f>H48+H49+H50</f>
        <v>60813.009999999995</v>
      </c>
      <c r="I47" s="33">
        <f t="shared" si="4"/>
        <v>60.96725716061635</v>
      </c>
      <c r="J47" s="36">
        <f t="shared" si="5"/>
        <v>-38933.990000000005</v>
      </c>
    </row>
    <row r="48" spans="1:10" ht="20.25" customHeight="1">
      <c r="A48" s="1">
        <v>2272</v>
      </c>
      <c r="B48" s="50" t="s">
        <v>10</v>
      </c>
      <c r="C48" s="51"/>
      <c r="D48" s="5">
        <f aca="true" t="shared" si="7" ref="D48:H49">D31+D15</f>
        <v>689</v>
      </c>
      <c r="E48" s="5">
        <f t="shared" si="7"/>
        <v>689</v>
      </c>
      <c r="F48" s="5">
        <f t="shared" si="7"/>
        <v>0</v>
      </c>
      <c r="G48" s="5">
        <f t="shared" si="7"/>
        <v>185</v>
      </c>
      <c r="H48" s="5">
        <f t="shared" si="7"/>
        <v>119.48</v>
      </c>
      <c r="I48" s="22">
        <f t="shared" si="4"/>
        <v>64.58378378378379</v>
      </c>
      <c r="J48" s="24">
        <f t="shared" si="5"/>
        <v>-65.52</v>
      </c>
    </row>
    <row r="49" spans="1:10" ht="9.75" customHeight="1">
      <c r="A49" s="1">
        <v>2273</v>
      </c>
      <c r="B49" s="50" t="s">
        <v>11</v>
      </c>
      <c r="C49" s="51"/>
      <c r="D49" s="5">
        <f t="shared" si="7"/>
        <v>24380</v>
      </c>
      <c r="E49" s="5">
        <f t="shared" si="7"/>
        <v>94483</v>
      </c>
      <c r="F49" s="5">
        <f t="shared" si="7"/>
        <v>0</v>
      </c>
      <c r="G49" s="5">
        <f t="shared" si="7"/>
        <v>44602</v>
      </c>
      <c r="H49" s="5">
        <f t="shared" si="7"/>
        <v>25361.010000000002</v>
      </c>
      <c r="I49" s="22">
        <f t="shared" si="4"/>
        <v>56.86070131384243</v>
      </c>
      <c r="J49" s="24">
        <f t="shared" si="5"/>
        <v>-19240.989999999998</v>
      </c>
    </row>
    <row r="50" spans="1:10" ht="11.25" customHeight="1">
      <c r="A50" s="1">
        <v>2274</v>
      </c>
      <c r="B50" s="50" t="s">
        <v>12</v>
      </c>
      <c r="C50" s="51"/>
      <c r="D50" s="5">
        <f aca="true" t="shared" si="8" ref="D50:H51">D17</f>
        <v>35756</v>
      </c>
      <c r="E50" s="5">
        <f t="shared" si="8"/>
        <v>88872</v>
      </c>
      <c r="F50" s="5">
        <f t="shared" si="8"/>
        <v>0</v>
      </c>
      <c r="G50" s="5">
        <f t="shared" si="8"/>
        <v>54960</v>
      </c>
      <c r="H50" s="5">
        <f t="shared" si="8"/>
        <v>35332.52</v>
      </c>
      <c r="I50" s="22">
        <f t="shared" si="4"/>
        <v>64.2877001455604</v>
      </c>
      <c r="J50" s="24">
        <f t="shared" si="5"/>
        <v>-19627.480000000003</v>
      </c>
    </row>
    <row r="51" spans="1:10" ht="9.75" customHeight="1" thickBot="1">
      <c r="A51" s="39">
        <v>2800</v>
      </c>
      <c r="B51" s="71" t="s">
        <v>16</v>
      </c>
      <c r="C51" s="71"/>
      <c r="D51" s="40">
        <f t="shared" si="8"/>
        <v>950</v>
      </c>
      <c r="E51" s="40">
        <f t="shared" si="8"/>
        <v>3350</v>
      </c>
      <c r="F51" s="40">
        <f t="shared" si="8"/>
        <v>0</v>
      </c>
      <c r="G51" s="40">
        <f t="shared" si="8"/>
        <v>3150</v>
      </c>
      <c r="H51" s="40">
        <f t="shared" si="8"/>
        <v>92.27</v>
      </c>
      <c r="I51" s="37">
        <f t="shared" si="4"/>
        <v>2.929206349206349</v>
      </c>
      <c r="J51" s="38">
        <f t="shared" si="5"/>
        <v>-3057.73</v>
      </c>
    </row>
    <row r="52" spans="1:10" ht="13.5" customHeight="1">
      <c r="A52" s="10"/>
      <c r="B52" s="72"/>
      <c r="C52" s="72"/>
      <c r="D52" s="10"/>
      <c r="E52" s="10"/>
      <c r="F52" s="10"/>
      <c r="G52" s="10"/>
      <c r="H52" s="10"/>
      <c r="I52" s="11"/>
      <c r="J52" s="11"/>
    </row>
    <row r="53" spans="1:9" ht="12.75" customHeight="1">
      <c r="A53" s="41"/>
      <c r="B53" s="41"/>
      <c r="C53" s="41" t="s">
        <v>21</v>
      </c>
      <c r="D53" s="41"/>
      <c r="E53" s="42"/>
      <c r="F53" s="43"/>
      <c r="G53" s="43"/>
      <c r="H53" s="41" t="s">
        <v>22</v>
      </c>
      <c r="I53" s="44"/>
    </row>
    <row r="54" spans="1:9" ht="18.75" customHeight="1">
      <c r="A54" s="41"/>
      <c r="B54" s="41"/>
      <c r="C54" s="41"/>
      <c r="D54" s="41"/>
      <c r="E54" s="41"/>
      <c r="F54" s="44"/>
      <c r="G54" s="44"/>
      <c r="H54" s="44"/>
      <c r="I54" s="44"/>
    </row>
    <row r="55" spans="1:9" ht="12.75">
      <c r="A55" s="41" t="s">
        <v>23</v>
      </c>
      <c r="B55" s="41"/>
      <c r="C55" s="41"/>
      <c r="D55" s="41"/>
      <c r="E55" s="41"/>
      <c r="F55" s="44"/>
      <c r="G55" s="44"/>
      <c r="H55" s="44"/>
      <c r="I55" s="44"/>
    </row>
  </sheetData>
  <mergeCells count="51">
    <mergeCell ref="B39:C39"/>
    <mergeCell ref="H1:J1"/>
    <mergeCell ref="A2:J2"/>
    <mergeCell ref="A4:J4"/>
    <mergeCell ref="B29:C29"/>
    <mergeCell ref="A19:C19"/>
    <mergeCell ref="B14:C14"/>
    <mergeCell ref="B18:C18"/>
    <mergeCell ref="B16:C16"/>
    <mergeCell ref="B17:C17"/>
    <mergeCell ref="B52:C52"/>
    <mergeCell ref="B32:C32"/>
    <mergeCell ref="A33:C33"/>
    <mergeCell ref="B44:C44"/>
    <mergeCell ref="B42:C42"/>
    <mergeCell ref="B43:C43"/>
    <mergeCell ref="B35:C35"/>
    <mergeCell ref="B36:C36"/>
    <mergeCell ref="B50:C50"/>
    <mergeCell ref="B38:C38"/>
    <mergeCell ref="B51:C51"/>
    <mergeCell ref="B47:C47"/>
    <mergeCell ref="B45:C45"/>
    <mergeCell ref="B48:C48"/>
    <mergeCell ref="B49:C49"/>
    <mergeCell ref="B46:C46"/>
    <mergeCell ref="A23:C23"/>
    <mergeCell ref="A41:C41"/>
    <mergeCell ref="A37:C37"/>
    <mergeCell ref="B24:C24"/>
    <mergeCell ref="B27:C27"/>
    <mergeCell ref="B31:C31"/>
    <mergeCell ref="B30:C30"/>
    <mergeCell ref="B26:C26"/>
    <mergeCell ref="B28:C28"/>
    <mergeCell ref="B25:C25"/>
    <mergeCell ref="B8:C8"/>
    <mergeCell ref="B20:J20"/>
    <mergeCell ref="B21:C21"/>
    <mergeCell ref="B22:C22"/>
    <mergeCell ref="B9:C9"/>
    <mergeCell ref="B34:C34"/>
    <mergeCell ref="A3:J3"/>
    <mergeCell ref="B11:C11"/>
    <mergeCell ref="B12:C12"/>
    <mergeCell ref="B15:C15"/>
    <mergeCell ref="B5:C5"/>
    <mergeCell ref="B6:C6"/>
    <mergeCell ref="B13:C13"/>
    <mergeCell ref="B10:C10"/>
    <mergeCell ref="B7:J7"/>
  </mergeCells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2017-08-17T07:32:56Z</cp:lastPrinted>
  <dcterms:created xsi:type="dcterms:W3CDTF">1996-10-08T23:32:33Z</dcterms:created>
  <dcterms:modified xsi:type="dcterms:W3CDTF">2017-08-17T07:44:02Z</dcterms:modified>
  <cp:category/>
  <cp:version/>
  <cp:contentType/>
  <cp:contentStatus/>
</cp:coreProperties>
</file>