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'Свод'!$A$1:$H$195</definedName>
  </definedNames>
  <calcPr fullCalcOnLoad="1"/>
</workbook>
</file>

<file path=xl/sharedStrings.xml><?xml version="1.0" encoding="utf-8"?>
<sst xmlns="http://schemas.openxmlformats.org/spreadsheetml/2006/main" count="445" uniqueCount="243">
  <si>
    <t>4.</t>
  </si>
  <si>
    <t>4.1</t>
  </si>
  <si>
    <t>4.2</t>
  </si>
  <si>
    <t>4.3</t>
  </si>
  <si>
    <t>%</t>
  </si>
  <si>
    <t>5.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</si>
  <si>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</si>
  <si>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</si>
  <si>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</si>
  <si>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</si>
  <si>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</si>
  <si>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</si>
  <si>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</si>
  <si>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</si>
  <si>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</si>
  <si>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</si>
  <si>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</si>
  <si>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</si>
  <si>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</si>
  <si>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</si>
  <si>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</si>
  <si>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</si>
  <si>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</si>
  <si>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</si>
  <si>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</si>
  <si>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</si>
  <si>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</si>
  <si>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</si>
  <si>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</si>
  <si>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</si>
  <si>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</si>
  <si>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</si>
  <si>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</si>
  <si>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</si>
  <si>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</si>
  <si>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</si>
  <si>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</si>
  <si>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</si>
  <si>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</si>
  <si>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</si>
  <si>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</si>
  <si>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</si>
  <si>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</si>
  <si>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</si>
  <si>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</si>
  <si>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</si>
  <si>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</si>
  <si>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</si>
  <si>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</si>
  <si>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</si>
  <si>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</si>
  <si>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</si>
  <si>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</si>
  <si>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</si>
  <si>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</si>
  <si>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</si>
  <si>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</si>
  <si>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</si>
  <si>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</si>
  <si>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</si>
  <si>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</si>
  <si>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</si>
  <si>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</si>
  <si>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</si>
  <si>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</si>
  <si>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</si>
  <si>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</si>
  <si>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</si>
  <si>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</si>
  <si>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</si>
  <si>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</si>
  <si>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</si>
  <si>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</si>
  <si>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</si>
  <si>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</si>
  <si>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</si>
  <si>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</si>
  <si>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</si>
  <si>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</si>
  <si>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</si>
  <si>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</si>
  <si>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</si>
  <si>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</si>
  <si>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</si>
  <si>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</si>
  <si>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</si>
  <si>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</si>
  <si>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</si>
  <si>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</si>
  <si>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</si>
  <si>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</si>
  <si>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</si>
  <si>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</si>
  <si>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</si>
  <si>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</si>
  <si>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</si>
  <si>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</si>
  <si>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</si>
  <si>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</si>
  <si>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</si>
  <si>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</si>
  <si>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</si>
  <si>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</si>
  <si>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</si>
  <si>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</si>
  <si>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</si>
  <si>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</si>
  <si>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прийомних сімей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</si>
  <si>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</si>
  <si>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</si>
  <si>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</si>
  <si>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</si>
  <si>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</si>
  <si>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</si>
  <si>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</si>
  <si>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</si>
  <si>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</si>
  <si>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</si>
  <si>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</si>
  <si>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</si>
  <si>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</si>
  <si>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</si>
  <si>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</si>
  <si>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</si>
  <si>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</si>
  <si>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</si>
  <si>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</si>
  <si>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</si>
  <si>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</si>
  <si>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</si>
  <si>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</si>
  <si>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</si>
  <si>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</si>
  <si>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</si>
  <si>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</si>
  <si>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</si>
  <si>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</si>
  <si>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</si>
  <si>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</si>
  <si>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</si>
  <si>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</si>
  <si>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</si>
  <si>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</si>
  <si>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</si>
  <si>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</si>
  <si>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</si>
  <si>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</si>
  <si>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</si>
  <si>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</si>
  <si>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</si>
  <si>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</si>
  <si>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</si>
  <si>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</si>
  <si>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</si>
  <si>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</si>
  <si>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</si>
  <si>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</si>
  <si>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Індекси реальної заробітної плати у % до відповідного періоду попереднього року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</si>
  <si>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</si>
  <si>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</si>
  <si>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</si>
  <si>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</si>
  <si>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</si>
  <si>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</si>
  <si>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</si>
  <si>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</si>
  <si>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</si>
  <si>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</si>
  <si>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</si>
  <si>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</si>
  <si>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</si>
  <si>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</si>
  <si>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</si>
  <si>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</si>
  <si>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</si>
  <si>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</si>
  <si>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</si>
  <si>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</si>
  <si>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</si>
  <si>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</si>
  <si>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</si>
  <si>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</si>
  <si>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</si>
  <si>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</si>
  <si>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</si>
  <si>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Обсяг обороту роздрібної торгівлі (до якого включено роздрібний товарооборот підприємств роздрібної торгівлі, розрахункові дані щодо обсягів продажу товарів на ринках та фізичними особами-підприємцями)</t>
  </si>
  <si>
    <t>Темпи росту роздрібної торгівлі (з урахуванням товарообігу юридичних і фізичних осіб) у фактичних цінах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</si>
  <si>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</si>
  <si>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</si>
  <si>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</si>
  <si>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>Надходження до бюджетів усіх рівнів від фізичних осіб-підприємців</t>
  </si>
  <si>
    <t xml:space="preserve">у 11 класах загальноосвітних шкіл  </t>
  </si>
  <si>
    <t>Рівень травматизму неселення</t>
  </si>
  <si>
    <t>Доходи місцевих бюджетів</t>
  </si>
  <si>
    <t>Обсяг прямих іноземних інвестицій з початку інвестування</t>
  </si>
  <si>
    <t>6.4</t>
  </si>
  <si>
    <t>7.2.2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</si>
  <si>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</si>
  <si>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</si>
  <si>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</si>
  <si>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</si>
  <si>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</si>
  <si>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Чисельність безробітних за методологією МОП (у середньому за рік)</t>
  </si>
  <si>
    <t>Рівень безробіття за методологією МОП, в % серед  економічно активного населення у віці 15-70 років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</si>
  <si>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</si>
  <si>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</si>
  <si>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</si>
  <si>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</si>
  <si>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</si>
  <si>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в них дітей</t>
  </si>
  <si>
    <t>Кількість дітей, влаштованих у притулки для неповнолітніх</t>
  </si>
  <si>
    <t>Чистий дохід (виручка) від реалізації продукції (робіт, послуг)</t>
  </si>
  <si>
    <t>в т.ч. заробітна плата</t>
  </si>
  <si>
    <t>Збори до державного бюджету України</t>
  </si>
  <si>
    <t>Фонд оплати праці</t>
  </si>
  <si>
    <t>Обсяг виконаних будівельних робіт (у фактичних цінах без ПДВ)</t>
  </si>
  <si>
    <t>х</t>
  </si>
  <si>
    <t>Темп росту (зниження) 2016 рік до 2015 року,                      %</t>
  </si>
  <si>
    <t xml:space="preserve">
2017 рік               (прогноз)</t>
  </si>
  <si>
    <t xml:space="preserve">
2015 рік                  (факт)         
</t>
  </si>
  <si>
    <t xml:space="preserve">
2016 рік           (очікуване)         
</t>
  </si>
  <si>
    <t>Темп росту (зниження) 2017 рік до 2016 року,                      %</t>
  </si>
  <si>
    <t>Введено в експлуатацію житла</t>
  </si>
  <si>
    <t>Додаток 1</t>
  </si>
  <si>
    <t>5</t>
  </si>
  <si>
    <t>електротранспортом</t>
  </si>
  <si>
    <t>Основні показники економічного і соціального розвитку міста Сєвєродонецька на 2017 рік</t>
  </si>
  <si>
    <t xml:space="preserve"> осіб</t>
  </si>
  <si>
    <t>Міграційний приріст (зменшення) населення</t>
  </si>
  <si>
    <t>Чисельність дітей-сиріт</t>
  </si>
  <si>
    <t>Сальдо</t>
  </si>
  <si>
    <t>19/15/2</t>
  </si>
  <si>
    <t>20/16/2</t>
  </si>
  <si>
    <t>9,2</t>
  </si>
  <si>
    <t>5.1</t>
  </si>
  <si>
    <t>5.2</t>
  </si>
  <si>
    <t xml:space="preserve">Обсяг реалізованих послуг </t>
  </si>
  <si>
    <t xml:space="preserve">Темпи росту обсягів реалізованих послуг </t>
  </si>
  <si>
    <t>18/14/2</t>
  </si>
  <si>
    <t>Музеї (галерея)</t>
  </si>
  <si>
    <t>Кількість центрів соціально-психологічної реабілітації дітей - інвалідів</t>
  </si>
  <si>
    <t>Центри соціальних служб для сім’ї, дітей та молоді,  одиниць</t>
  </si>
  <si>
    <t>Темпи росту обсягів промислового виробництва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</si>
</sst>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000000"/>
    <numFmt numFmtId="200" formatCode="0.0000000000"/>
    <numFmt numFmtId="201" formatCode="0.00000000000"/>
    <numFmt numFmtId="202" formatCode="0.00000000"/>
    <numFmt numFmtId="203" formatCode="#,##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5" fillId="0" borderId="10" xfId="53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9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189" fontId="5" fillId="0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188" fontId="55" fillId="33" borderId="11" xfId="0" applyNumberFormat="1" applyFont="1" applyFill="1" applyBorder="1" applyAlignment="1">
      <alignment horizontal="left" vertical="center"/>
    </xf>
    <xf numFmtId="188" fontId="55" fillId="33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696</xdr:row>
      <xdr:rowOff>133350</xdr:rowOff>
    </xdr:from>
    <xdr:to>
      <xdr:col>12</xdr:col>
      <xdr:colOff>228600</xdr:colOff>
      <xdr:row>696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4163675" y="1337310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698</xdr:row>
      <xdr:rowOff>142875</xdr:rowOff>
    </xdr:from>
    <xdr:to>
      <xdr:col>12</xdr:col>
      <xdr:colOff>228600</xdr:colOff>
      <xdr:row>698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4163675" y="1340643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700</xdr:row>
      <xdr:rowOff>95250</xdr:rowOff>
    </xdr:from>
    <xdr:to>
      <xdr:col>12</xdr:col>
      <xdr:colOff>209550</xdr:colOff>
      <xdr:row>700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4144625" y="1343406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700</xdr:row>
      <xdr:rowOff>95250</xdr:rowOff>
    </xdr:from>
    <xdr:to>
      <xdr:col>12</xdr:col>
      <xdr:colOff>209550</xdr:colOff>
      <xdr:row>700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4144625" y="1343406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696</xdr:row>
      <xdr:rowOff>133350</xdr:rowOff>
    </xdr:from>
    <xdr:to>
      <xdr:col>12</xdr:col>
      <xdr:colOff>228600</xdr:colOff>
      <xdr:row>696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4163675" y="1337310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630</xdr:row>
      <xdr:rowOff>142875</xdr:rowOff>
    </xdr:from>
    <xdr:to>
      <xdr:col>11</xdr:col>
      <xdr:colOff>619125</xdr:colOff>
      <xdr:row>630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3868400" y="1230534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533</xdr:row>
      <xdr:rowOff>9525</xdr:rowOff>
    </xdr:from>
    <xdr:to>
      <xdr:col>12</xdr:col>
      <xdr:colOff>419100</xdr:colOff>
      <xdr:row>533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4363700" y="1072134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570</xdr:row>
      <xdr:rowOff>9525</xdr:rowOff>
    </xdr:from>
    <xdr:to>
      <xdr:col>11</xdr:col>
      <xdr:colOff>276225</xdr:colOff>
      <xdr:row>570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144500" y="113204625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144500" y="898779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144500" y="898779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144500" y="898779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144500" y="898779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144500" y="898779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603</xdr:row>
      <xdr:rowOff>66675</xdr:rowOff>
    </xdr:from>
    <xdr:to>
      <xdr:col>11</xdr:col>
      <xdr:colOff>276225</xdr:colOff>
      <xdr:row>603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144500" y="1186053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632</xdr:row>
      <xdr:rowOff>95250</xdr:rowOff>
    </xdr:from>
    <xdr:to>
      <xdr:col>11</xdr:col>
      <xdr:colOff>276225</xdr:colOff>
      <xdr:row>632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144500" y="1233297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632</xdr:row>
      <xdr:rowOff>95250</xdr:rowOff>
    </xdr:from>
    <xdr:to>
      <xdr:col>11</xdr:col>
      <xdr:colOff>276225</xdr:colOff>
      <xdr:row>632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144500" y="1233297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677</xdr:row>
      <xdr:rowOff>104775</xdr:rowOff>
    </xdr:from>
    <xdr:to>
      <xdr:col>11</xdr:col>
      <xdr:colOff>276225</xdr:colOff>
      <xdr:row>677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144500" y="1306258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tabSelected="1" zoomScale="90" zoomScaleNormal="90" zoomScaleSheetLayoutView="85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5.625" style="4" customWidth="1"/>
    <col min="2" max="2" width="54.125" style="10" customWidth="1"/>
    <col min="3" max="3" width="14.75390625" style="13" customWidth="1"/>
    <col min="4" max="4" width="14.875" style="13" customWidth="1"/>
    <col min="5" max="5" width="13.875" style="13" customWidth="1"/>
    <col min="6" max="6" width="15.75390625" style="14" customWidth="1"/>
    <col min="7" max="7" width="16.00390625" style="14" customWidth="1"/>
    <col min="8" max="8" width="13.125" style="13" customWidth="1"/>
    <col min="9" max="10" width="9.125" style="1" customWidth="1"/>
    <col min="11" max="11" width="14.00390625" style="1" bestFit="1" customWidth="1"/>
    <col min="12" max="16384" width="9.125" style="1" customWidth="1"/>
  </cols>
  <sheetData>
    <row r="1" spans="7:8" ht="18.75">
      <c r="G1" s="60" t="s">
        <v>223</v>
      </c>
      <c r="H1" s="60"/>
    </row>
    <row r="2" spans="1:8" ht="24.75" customHeight="1">
      <c r="A2" s="62" t="s">
        <v>226</v>
      </c>
      <c r="B2" s="62"/>
      <c r="C2" s="62"/>
      <c r="D2" s="62"/>
      <c r="E2" s="62"/>
      <c r="F2" s="62"/>
      <c r="G2" s="62"/>
      <c r="H2" s="62"/>
    </row>
    <row r="3" spans="1:8" ht="65.25" customHeight="1">
      <c r="A3" s="20" t="s">
        <v>197</v>
      </c>
      <c r="B3" s="21"/>
      <c r="C3" s="20" t="s">
        <v>31</v>
      </c>
      <c r="D3" s="19" t="s">
        <v>219</v>
      </c>
      <c r="E3" s="20" t="s">
        <v>217</v>
      </c>
      <c r="F3" s="19" t="s">
        <v>220</v>
      </c>
      <c r="G3" s="19" t="s">
        <v>218</v>
      </c>
      <c r="H3" s="20" t="s">
        <v>221</v>
      </c>
    </row>
    <row r="4" spans="1:8" s="5" customFormat="1" ht="13.5">
      <c r="A4" s="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12" ht="15.75">
      <c r="A5" s="15" t="s">
        <v>19</v>
      </c>
      <c r="B5" s="35" t="s">
        <v>32</v>
      </c>
      <c r="C5" s="23"/>
      <c r="D5" s="25"/>
      <c r="E5" s="24"/>
      <c r="F5" s="25"/>
      <c r="G5" s="25"/>
      <c r="H5" s="24"/>
      <c r="I5" s="63"/>
      <c r="J5" s="64"/>
      <c r="K5" s="64"/>
      <c r="L5" s="64"/>
    </row>
    <row r="6" spans="1:8" ht="15.75">
      <c r="A6" s="3" t="s">
        <v>11</v>
      </c>
      <c r="B6" s="35" t="s">
        <v>33</v>
      </c>
      <c r="C6" s="23" t="s">
        <v>22</v>
      </c>
      <c r="D6" s="25">
        <f>D7+D8</f>
        <v>538.552</v>
      </c>
      <c r="E6" s="24">
        <f>E7</f>
        <v>144.05776241555742</v>
      </c>
      <c r="F6" s="25">
        <f>F7+F8</f>
        <v>770.329</v>
      </c>
      <c r="G6" s="25">
        <f>G7+G8</f>
        <v>798.0840000000001</v>
      </c>
      <c r="H6" s="24">
        <f>G6/F6*100</f>
        <v>103.60300598835043</v>
      </c>
    </row>
    <row r="7" spans="1:8" s="16" customFormat="1" ht="15.75">
      <c r="A7" s="3"/>
      <c r="B7" s="35" t="s">
        <v>213</v>
      </c>
      <c r="C7" s="23" t="s">
        <v>22</v>
      </c>
      <c r="D7" s="23">
        <v>190.366</v>
      </c>
      <c r="E7" s="24">
        <f>F7/D7*100</f>
        <v>144.05776241555742</v>
      </c>
      <c r="F7" s="54">
        <v>274.237</v>
      </c>
      <c r="G7" s="54">
        <v>276.757</v>
      </c>
      <c r="H7" s="24">
        <f>G7/F7*100</f>
        <v>100.91891320281361</v>
      </c>
    </row>
    <row r="8" spans="1:12" s="16" customFormat="1" ht="15.75">
      <c r="A8" s="15"/>
      <c r="B8" s="34" t="s">
        <v>193</v>
      </c>
      <c r="C8" s="23" t="s">
        <v>22</v>
      </c>
      <c r="D8" s="25">
        <f>D10+D11</f>
        <v>348.18600000000004</v>
      </c>
      <c r="E8" s="24">
        <f>F8/D8*100</f>
        <v>142.4790198342265</v>
      </c>
      <c r="F8" s="25">
        <f>F10+F11</f>
        <v>496.092</v>
      </c>
      <c r="G8" s="25">
        <f>G10+G11</f>
        <v>521.327</v>
      </c>
      <c r="H8" s="24">
        <f>G8/F8*100</f>
        <v>105.08675810131992</v>
      </c>
      <c r="I8" s="63"/>
      <c r="J8" s="64"/>
      <c r="K8" s="64"/>
      <c r="L8" s="64"/>
    </row>
    <row r="9" spans="1:12" s="16" customFormat="1" ht="15.75">
      <c r="A9" s="15"/>
      <c r="B9" s="34" t="s">
        <v>36</v>
      </c>
      <c r="C9" s="23"/>
      <c r="D9" s="25"/>
      <c r="E9" s="24"/>
      <c r="F9" s="25"/>
      <c r="G9" s="25"/>
      <c r="H9" s="24"/>
      <c r="I9" s="55"/>
      <c r="J9" s="55"/>
      <c r="K9" s="55"/>
      <c r="L9" s="55"/>
    </row>
    <row r="10" spans="1:12" s="16" customFormat="1" ht="15.75">
      <c r="A10" s="15"/>
      <c r="B10" s="34" t="s">
        <v>37</v>
      </c>
      <c r="C10" s="23" t="s">
        <v>22</v>
      </c>
      <c r="D10" s="25">
        <v>293.49</v>
      </c>
      <c r="E10" s="24">
        <v>149.7</v>
      </c>
      <c r="F10" s="25">
        <v>443.798</v>
      </c>
      <c r="G10" s="25">
        <v>501.528</v>
      </c>
      <c r="H10" s="24">
        <f>G10/F10*100</f>
        <v>113.00817038382327</v>
      </c>
      <c r="I10" s="55"/>
      <c r="J10" s="55"/>
      <c r="K10" s="55"/>
      <c r="L10" s="55"/>
    </row>
    <row r="11" spans="1:12" s="16" customFormat="1" ht="15.75">
      <c r="A11" s="15"/>
      <c r="B11" s="34" t="s">
        <v>38</v>
      </c>
      <c r="C11" s="23" t="s">
        <v>22</v>
      </c>
      <c r="D11" s="25">
        <v>54.696</v>
      </c>
      <c r="E11" s="24">
        <v>66.9</v>
      </c>
      <c r="F11" s="25">
        <v>52.294</v>
      </c>
      <c r="G11" s="25">
        <v>19.799</v>
      </c>
      <c r="H11" s="24">
        <f>G11/F11*100</f>
        <v>37.86094006960646</v>
      </c>
      <c r="I11" s="55"/>
      <c r="J11" s="55"/>
      <c r="K11" s="55"/>
      <c r="L11" s="55"/>
    </row>
    <row r="12" spans="1:8" s="16" customFormat="1" ht="15.75">
      <c r="A12" s="3" t="s">
        <v>30</v>
      </c>
      <c r="B12" s="35" t="s">
        <v>34</v>
      </c>
      <c r="C12" s="23"/>
      <c r="D12" s="23"/>
      <c r="E12" s="23"/>
      <c r="F12" s="24"/>
      <c r="G12" s="24"/>
      <c r="H12" s="24"/>
    </row>
    <row r="13" spans="1:12" s="16" customFormat="1" ht="15.75">
      <c r="A13" s="15"/>
      <c r="B13" s="35" t="s">
        <v>35</v>
      </c>
      <c r="C13" s="23" t="s">
        <v>22</v>
      </c>
      <c r="D13" s="25">
        <f>D15+D16</f>
        <v>661.46</v>
      </c>
      <c r="E13" s="24">
        <f>F13/D13*100</f>
        <v>147.17458349711242</v>
      </c>
      <c r="F13" s="25">
        <f>F15+F16</f>
        <v>973.501</v>
      </c>
      <c r="G13" s="25">
        <f>G15+G16</f>
        <v>998.5939</v>
      </c>
      <c r="H13" s="24">
        <f>G13/F13*100</f>
        <v>102.57759365424381</v>
      </c>
      <c r="I13" s="63"/>
      <c r="J13" s="64"/>
      <c r="K13" s="64"/>
      <c r="L13" s="64"/>
    </row>
    <row r="14" spans="1:8" s="16" customFormat="1" ht="15.75">
      <c r="A14" s="15"/>
      <c r="B14" s="34" t="s">
        <v>36</v>
      </c>
      <c r="C14" s="23"/>
      <c r="D14" s="23"/>
      <c r="E14" s="23"/>
      <c r="F14" s="24"/>
      <c r="G14" s="24"/>
      <c r="H14" s="24"/>
    </row>
    <row r="15" spans="1:9" s="16" customFormat="1" ht="15.75" customHeight="1">
      <c r="A15" s="15"/>
      <c r="B15" s="34" t="s">
        <v>37</v>
      </c>
      <c r="C15" s="23" t="s">
        <v>22</v>
      </c>
      <c r="D15" s="25">
        <v>560.59</v>
      </c>
      <c r="E15" s="24">
        <f>F15/D15*100</f>
        <v>134.81760288267716</v>
      </c>
      <c r="F15" s="25">
        <v>755.774</v>
      </c>
      <c r="G15" s="25">
        <v>978.6889</v>
      </c>
      <c r="H15" s="24">
        <f>G15/F15*100</f>
        <v>129.49491514659144</v>
      </c>
      <c r="I15" s="6"/>
    </row>
    <row r="16" spans="1:9" s="16" customFormat="1" ht="15.75" customHeight="1">
      <c r="A16" s="15"/>
      <c r="B16" s="34" t="s">
        <v>38</v>
      </c>
      <c r="C16" s="23" t="s">
        <v>22</v>
      </c>
      <c r="D16" s="25">
        <v>100.87</v>
      </c>
      <c r="E16" s="24">
        <f>F16/D16*100</f>
        <v>215.84911271934172</v>
      </c>
      <c r="F16" s="25">
        <v>217.727</v>
      </c>
      <c r="G16" s="25">
        <v>19.905</v>
      </c>
      <c r="H16" s="24">
        <f>G16/F16*100</f>
        <v>9.142182641564895</v>
      </c>
      <c r="I16" s="6"/>
    </row>
    <row r="17" spans="1:8" s="16" customFormat="1" ht="15.75" customHeight="1">
      <c r="A17" s="3" t="s">
        <v>12</v>
      </c>
      <c r="B17" s="35" t="s">
        <v>39</v>
      </c>
      <c r="C17" s="23"/>
      <c r="D17" s="23"/>
      <c r="E17" s="23"/>
      <c r="F17" s="24"/>
      <c r="G17" s="24"/>
      <c r="H17" s="24"/>
    </row>
    <row r="18" spans="1:12" s="16" customFormat="1" ht="15" customHeight="1">
      <c r="A18" s="15"/>
      <c r="B18" s="34" t="s">
        <v>117</v>
      </c>
      <c r="C18" s="23" t="s">
        <v>22</v>
      </c>
      <c r="D18" s="24">
        <v>373.583</v>
      </c>
      <c r="E18" s="24">
        <f>F18/D18*100</f>
        <v>152.0947152306181</v>
      </c>
      <c r="F18" s="23">
        <v>568.2</v>
      </c>
      <c r="G18" s="24">
        <v>608.5</v>
      </c>
      <c r="H18" s="24">
        <f>G18/F18*100</f>
        <v>107.0925730376628</v>
      </c>
      <c r="I18" s="63"/>
      <c r="J18" s="64"/>
      <c r="K18" s="64"/>
      <c r="L18" s="64"/>
    </row>
    <row r="19" spans="1:8" s="16" customFormat="1" ht="31.5">
      <c r="A19" s="15"/>
      <c r="B19" s="34" t="s">
        <v>118</v>
      </c>
      <c r="C19" s="23" t="s">
        <v>4</v>
      </c>
      <c r="D19" s="23">
        <v>69.1</v>
      </c>
      <c r="E19" s="23" t="s">
        <v>216</v>
      </c>
      <c r="F19" s="23">
        <v>51.5</v>
      </c>
      <c r="G19" s="24">
        <v>53</v>
      </c>
      <c r="H19" s="24" t="s">
        <v>216</v>
      </c>
    </row>
    <row r="20" spans="1:11" s="16" customFormat="1" ht="16.5" customHeight="1">
      <c r="A20" s="15"/>
      <c r="B20" s="34" t="s">
        <v>119</v>
      </c>
      <c r="C20" s="23" t="s">
        <v>22</v>
      </c>
      <c r="D20" s="24">
        <v>13502.494</v>
      </c>
      <c r="E20" s="24">
        <f>F20/D20*100</f>
        <v>99.98226994213069</v>
      </c>
      <c r="F20" s="23">
        <v>13500.1</v>
      </c>
      <c r="G20" s="24">
        <v>12825.1</v>
      </c>
      <c r="H20" s="24">
        <f>G20/F20*100</f>
        <v>95.00003703676269</v>
      </c>
      <c r="K20" s="22"/>
    </row>
    <row r="21" spans="1:8" s="16" customFormat="1" ht="31.5">
      <c r="A21" s="15"/>
      <c r="B21" s="34" t="s">
        <v>120</v>
      </c>
      <c r="C21" s="23" t="s">
        <v>4</v>
      </c>
      <c r="D21" s="23">
        <v>30.9</v>
      </c>
      <c r="E21" s="23" t="s">
        <v>216</v>
      </c>
      <c r="F21" s="23">
        <v>48.5</v>
      </c>
      <c r="G21" s="24">
        <v>47</v>
      </c>
      <c r="H21" s="24" t="s">
        <v>216</v>
      </c>
    </row>
    <row r="22" spans="1:8" s="16" customFormat="1" ht="15.75">
      <c r="A22" s="15"/>
      <c r="B22" s="34" t="s">
        <v>121</v>
      </c>
      <c r="C22" s="23" t="s">
        <v>22</v>
      </c>
      <c r="D22" s="24">
        <f>D18-D20</f>
        <v>-13128.911</v>
      </c>
      <c r="E22" s="24">
        <f>F22/D22*100</f>
        <v>98.49941095647613</v>
      </c>
      <c r="F22" s="23">
        <f>F18-F20</f>
        <v>-12931.9</v>
      </c>
      <c r="G22" s="23">
        <f>G18-G20</f>
        <v>-12216.6</v>
      </c>
      <c r="H22" s="24">
        <f>G22/F22*100</f>
        <v>94.46871689388257</v>
      </c>
    </row>
    <row r="23" spans="1:8" s="16" customFormat="1" ht="15.75">
      <c r="A23" s="15" t="s">
        <v>13</v>
      </c>
      <c r="B23" s="35" t="s">
        <v>122</v>
      </c>
      <c r="C23" s="23"/>
      <c r="D23" s="23"/>
      <c r="E23" s="23"/>
      <c r="F23" s="24"/>
      <c r="G23" s="24"/>
      <c r="H23" s="24"/>
    </row>
    <row r="24" spans="1:12" s="16" customFormat="1" ht="15.75">
      <c r="A24" s="3" t="s">
        <v>20</v>
      </c>
      <c r="B24" s="35" t="s">
        <v>198</v>
      </c>
      <c r="C24" s="23"/>
      <c r="D24" s="23"/>
      <c r="E24" s="23"/>
      <c r="F24" s="23"/>
      <c r="G24" s="23"/>
      <c r="H24" s="24"/>
      <c r="I24" s="63"/>
      <c r="J24" s="64"/>
      <c r="K24" s="64"/>
      <c r="L24" s="64"/>
    </row>
    <row r="25" spans="1:8" s="16" customFormat="1" ht="15.75">
      <c r="A25" s="15"/>
      <c r="B25" s="35" t="s">
        <v>123</v>
      </c>
      <c r="C25" s="23" t="s">
        <v>93</v>
      </c>
      <c r="D25" s="41">
        <v>836</v>
      </c>
      <c r="E25" s="42">
        <f>F25/D25*100</f>
        <v>107.05741626794259</v>
      </c>
      <c r="F25" s="43">
        <v>895</v>
      </c>
      <c r="G25" s="43">
        <v>900</v>
      </c>
      <c r="H25" s="42">
        <f>G25/F25*100</f>
        <v>100.5586592178771</v>
      </c>
    </row>
    <row r="26" spans="1:8" s="16" customFormat="1" ht="16.5" customHeight="1">
      <c r="A26" s="15"/>
      <c r="B26" s="34" t="s">
        <v>124</v>
      </c>
      <c r="C26" s="23" t="s">
        <v>93</v>
      </c>
      <c r="D26" s="41">
        <v>71</v>
      </c>
      <c r="E26" s="42">
        <f aca="true" t="shared" si="0" ref="E26:E35">F26/D26*100</f>
        <v>108.45070422535213</v>
      </c>
      <c r="F26" s="43">
        <v>77</v>
      </c>
      <c r="G26" s="43">
        <v>78</v>
      </c>
      <c r="H26" s="42">
        <f>G26/F26*100</f>
        <v>101.29870129870129</v>
      </c>
    </row>
    <row r="27" spans="1:8" s="16" customFormat="1" ht="15.75" customHeight="1">
      <c r="A27" s="15"/>
      <c r="B27" s="34" t="s">
        <v>172</v>
      </c>
      <c r="C27" s="23" t="s">
        <v>113</v>
      </c>
      <c r="D27" s="41">
        <v>4.8</v>
      </c>
      <c r="E27" s="42">
        <f t="shared" si="0"/>
        <v>93.75</v>
      </c>
      <c r="F27" s="41">
        <v>4.5</v>
      </c>
      <c r="G27" s="42">
        <v>4.5</v>
      </c>
      <c r="H27" s="42">
        <f>G27/F27*100</f>
        <v>100</v>
      </c>
    </row>
    <row r="28" spans="1:8" s="16" customFormat="1" ht="48" customHeight="1">
      <c r="A28" s="15"/>
      <c r="B28" s="34" t="s">
        <v>167</v>
      </c>
      <c r="C28" s="23" t="s">
        <v>4</v>
      </c>
      <c r="D28" s="41">
        <v>32</v>
      </c>
      <c r="E28" s="42" t="s">
        <v>216</v>
      </c>
      <c r="F28" s="42">
        <v>33</v>
      </c>
      <c r="G28" s="57">
        <v>34</v>
      </c>
      <c r="H28" s="42" t="s">
        <v>216</v>
      </c>
    </row>
    <row r="29" spans="1:8" s="16" customFormat="1" ht="15.75">
      <c r="A29" s="15"/>
      <c r="B29" s="35" t="s">
        <v>125</v>
      </c>
      <c r="C29" s="23" t="s">
        <v>62</v>
      </c>
      <c r="D29" s="41">
        <v>57</v>
      </c>
      <c r="E29" s="42">
        <f t="shared" si="0"/>
        <v>101.75438596491229</v>
      </c>
      <c r="F29" s="43">
        <v>58</v>
      </c>
      <c r="G29" s="43">
        <v>59</v>
      </c>
      <c r="H29" s="42">
        <f>G29/F29*100</f>
        <v>101.72413793103448</v>
      </c>
    </row>
    <row r="30" spans="1:8" s="16" customFormat="1" ht="18" customHeight="1">
      <c r="A30" s="15"/>
      <c r="B30" s="34" t="s">
        <v>126</v>
      </c>
      <c r="C30" s="28" t="s">
        <v>62</v>
      </c>
      <c r="D30" s="45" t="s">
        <v>224</v>
      </c>
      <c r="E30" s="42">
        <f t="shared" si="0"/>
        <v>100</v>
      </c>
      <c r="F30" s="43">
        <v>5</v>
      </c>
      <c r="G30" s="43">
        <v>5</v>
      </c>
      <c r="H30" s="42">
        <f>G30/F30*100</f>
        <v>100</v>
      </c>
    </row>
    <row r="31" spans="1:8" s="16" customFormat="1" ht="31.5">
      <c r="A31" s="15"/>
      <c r="B31" s="34" t="s">
        <v>173</v>
      </c>
      <c r="C31" s="28" t="s">
        <v>113</v>
      </c>
      <c r="D31" s="45" t="s">
        <v>233</v>
      </c>
      <c r="E31" s="42">
        <f t="shared" si="0"/>
        <v>101.08695652173914</v>
      </c>
      <c r="F31" s="42">
        <v>9.3</v>
      </c>
      <c r="G31" s="42">
        <v>9.4</v>
      </c>
      <c r="H31" s="42">
        <f>G31/F31*100</f>
        <v>101.0752688172043</v>
      </c>
    </row>
    <row r="32" spans="1:8" s="16" customFormat="1" ht="48" customHeight="1">
      <c r="A32" s="15"/>
      <c r="B32" s="34" t="s">
        <v>168</v>
      </c>
      <c r="C32" s="23" t="s">
        <v>4</v>
      </c>
      <c r="D32" s="41">
        <v>49.4</v>
      </c>
      <c r="E32" s="42" t="s">
        <v>216</v>
      </c>
      <c r="F32" s="42">
        <v>43.1</v>
      </c>
      <c r="G32" s="42">
        <v>43.2</v>
      </c>
      <c r="H32" s="42" t="s">
        <v>216</v>
      </c>
    </row>
    <row r="33" spans="1:8" s="16" customFormat="1" ht="31.5">
      <c r="A33" s="15"/>
      <c r="B33" s="35" t="s">
        <v>199</v>
      </c>
      <c r="C33" s="23" t="s">
        <v>57</v>
      </c>
      <c r="D33" s="41">
        <v>7000</v>
      </c>
      <c r="E33" s="42">
        <f t="shared" si="0"/>
        <v>85.71428571428571</v>
      </c>
      <c r="F33" s="43">
        <v>6000</v>
      </c>
      <c r="G33" s="43">
        <v>6030</v>
      </c>
      <c r="H33" s="42">
        <f>G33/F33*100</f>
        <v>100.49999999999999</v>
      </c>
    </row>
    <row r="34" spans="1:8" s="16" customFormat="1" ht="31.5">
      <c r="A34" s="15"/>
      <c r="B34" s="34" t="s">
        <v>187</v>
      </c>
      <c r="C34" s="23" t="s">
        <v>57</v>
      </c>
      <c r="D34" s="41">
        <v>7000</v>
      </c>
      <c r="E34" s="42">
        <f t="shared" si="0"/>
        <v>85.71428571428571</v>
      </c>
      <c r="F34" s="43">
        <v>6000</v>
      </c>
      <c r="G34" s="43">
        <v>6030</v>
      </c>
      <c r="H34" s="42">
        <f>G34/F34*100</f>
        <v>100.49999999999999</v>
      </c>
    </row>
    <row r="35" spans="1:8" s="16" customFormat="1" ht="31.5">
      <c r="A35" s="15"/>
      <c r="B35" s="34" t="s">
        <v>189</v>
      </c>
      <c r="C35" s="23" t="s">
        <v>113</v>
      </c>
      <c r="D35" s="41">
        <v>10.5</v>
      </c>
      <c r="E35" s="42">
        <f t="shared" si="0"/>
        <v>85.71428571428571</v>
      </c>
      <c r="F35" s="42">
        <v>9</v>
      </c>
      <c r="G35" s="42">
        <v>9.1</v>
      </c>
      <c r="H35" s="42">
        <f>G35/F35*100</f>
        <v>101.11111111111111</v>
      </c>
    </row>
    <row r="36" spans="1:13" s="16" customFormat="1" ht="31.5">
      <c r="A36" s="15"/>
      <c r="B36" s="34" t="s">
        <v>190</v>
      </c>
      <c r="C36" s="27" t="s">
        <v>22</v>
      </c>
      <c r="D36" s="44" t="s">
        <v>216</v>
      </c>
      <c r="E36" s="42" t="s">
        <v>216</v>
      </c>
      <c r="F36" s="42" t="s">
        <v>216</v>
      </c>
      <c r="G36" s="42" t="s">
        <v>216</v>
      </c>
      <c r="H36" s="42" t="s">
        <v>216</v>
      </c>
      <c r="I36" s="65"/>
      <c r="J36" s="66"/>
      <c r="K36" s="66"/>
      <c r="L36" s="66"/>
      <c r="M36" s="66"/>
    </row>
    <row r="37" spans="1:8" s="16" customFormat="1" ht="35.25" customHeight="1">
      <c r="A37" s="15"/>
      <c r="B37" s="34" t="s">
        <v>188</v>
      </c>
      <c r="C37" s="23" t="s">
        <v>4</v>
      </c>
      <c r="D37" s="42">
        <v>100</v>
      </c>
      <c r="E37" s="42" t="s">
        <v>216</v>
      </c>
      <c r="F37" s="42">
        <v>100</v>
      </c>
      <c r="G37" s="42">
        <v>100</v>
      </c>
      <c r="H37" s="42" t="s">
        <v>216</v>
      </c>
    </row>
    <row r="38" spans="1:8" s="16" customFormat="1" ht="15.75">
      <c r="A38" s="15" t="s">
        <v>14</v>
      </c>
      <c r="B38" s="35" t="s">
        <v>127</v>
      </c>
      <c r="C38" s="23"/>
      <c r="D38" s="23"/>
      <c r="E38" s="23"/>
      <c r="F38" s="24"/>
      <c r="G38" s="24"/>
      <c r="H38" s="24"/>
    </row>
    <row r="39" spans="1:12" s="16" customFormat="1" ht="31.5">
      <c r="A39" s="3" t="s">
        <v>15</v>
      </c>
      <c r="B39" s="34" t="s">
        <v>128</v>
      </c>
      <c r="C39" s="23"/>
      <c r="D39" s="23"/>
      <c r="E39" s="23"/>
      <c r="F39" s="24"/>
      <c r="G39" s="24"/>
      <c r="H39" s="24"/>
      <c r="I39" s="63"/>
      <c r="J39" s="64"/>
      <c r="K39" s="64"/>
      <c r="L39" s="64"/>
    </row>
    <row r="40" spans="1:8" s="16" customFormat="1" ht="31.5">
      <c r="A40" s="15"/>
      <c r="B40" s="34" t="s">
        <v>211</v>
      </c>
      <c r="C40" s="23" t="s">
        <v>22</v>
      </c>
      <c r="D40" s="25">
        <v>62.8</v>
      </c>
      <c r="E40" s="33">
        <f>F40/D40*100</f>
        <v>106.50796178343948</v>
      </c>
      <c r="F40" s="25">
        <v>66.887</v>
      </c>
      <c r="G40" s="25">
        <v>68.988</v>
      </c>
      <c r="H40" s="24">
        <f>G40/F40*100</f>
        <v>103.14111860301702</v>
      </c>
    </row>
    <row r="41" spans="1:8" s="16" customFormat="1" ht="15.75">
      <c r="A41" s="15"/>
      <c r="B41" s="34" t="s">
        <v>129</v>
      </c>
      <c r="C41" s="23" t="s">
        <v>22</v>
      </c>
      <c r="D41" s="23">
        <v>79.549</v>
      </c>
      <c r="E41" s="33">
        <f>F41/D41*100</f>
        <v>99.93965983230461</v>
      </c>
      <c r="F41" s="25">
        <v>79.501</v>
      </c>
      <c r="G41" s="25">
        <v>82.314</v>
      </c>
      <c r="H41" s="24">
        <f>G41/F41*100</f>
        <v>103.53832027270096</v>
      </c>
    </row>
    <row r="42" spans="1:8" s="16" customFormat="1" ht="31.5">
      <c r="A42" s="15"/>
      <c r="B42" s="34" t="s">
        <v>130</v>
      </c>
      <c r="C42" s="23" t="s">
        <v>22</v>
      </c>
      <c r="D42" s="23">
        <v>2.374</v>
      </c>
      <c r="E42" s="33">
        <f>F42/D42*100</f>
        <v>-455.51811288963773</v>
      </c>
      <c r="F42" s="25">
        <v>-10.814</v>
      </c>
      <c r="G42" s="25">
        <v>-12.464</v>
      </c>
      <c r="H42" s="24">
        <f>G42/F42*100</f>
        <v>115.25799889032736</v>
      </c>
    </row>
    <row r="43" spans="1:8" s="16" customFormat="1" ht="15.75">
      <c r="A43" s="15"/>
      <c r="B43" s="34" t="s">
        <v>131</v>
      </c>
      <c r="C43" s="23" t="s">
        <v>22</v>
      </c>
      <c r="D43" s="23">
        <v>3.027</v>
      </c>
      <c r="E43" s="33">
        <f>F43/D43*100</f>
        <v>-390.9150974562273</v>
      </c>
      <c r="F43" s="25">
        <v>-11.833</v>
      </c>
      <c r="G43" s="25">
        <v>-13.438</v>
      </c>
      <c r="H43" s="24">
        <f>G43/F43*100</f>
        <v>113.5637623595031</v>
      </c>
    </row>
    <row r="44" spans="1:8" s="16" customFormat="1" ht="15.75">
      <c r="A44" s="15"/>
      <c r="B44" s="34" t="s">
        <v>214</v>
      </c>
      <c r="C44" s="23" t="s">
        <v>22</v>
      </c>
      <c r="D44" s="23">
        <v>44.107</v>
      </c>
      <c r="E44" s="33">
        <f>F44/D44*100</f>
        <v>109.7195456503503</v>
      </c>
      <c r="F44" s="25">
        <v>48.394</v>
      </c>
      <c r="G44" s="25">
        <v>48.947</v>
      </c>
      <c r="H44" s="24">
        <f>G44/F44*100</f>
        <v>101.14270364094725</v>
      </c>
    </row>
    <row r="45" spans="1:8" s="16" customFormat="1" ht="15.75">
      <c r="A45" s="3" t="s">
        <v>16</v>
      </c>
      <c r="B45" s="35" t="s">
        <v>132</v>
      </c>
      <c r="C45" s="23"/>
      <c r="D45" s="23"/>
      <c r="E45" s="23"/>
      <c r="F45" s="24"/>
      <c r="G45" s="25"/>
      <c r="H45" s="24"/>
    </row>
    <row r="46" spans="1:8" s="16" customFormat="1" ht="15.75">
      <c r="A46" s="15"/>
      <c r="B46" s="34" t="s">
        <v>133</v>
      </c>
      <c r="C46" s="23" t="s">
        <v>22</v>
      </c>
      <c r="D46" s="23">
        <v>259.109</v>
      </c>
      <c r="E46" s="33">
        <f>F46/D46*100</f>
        <v>296.4775441995454</v>
      </c>
      <c r="F46" s="24">
        <v>768.2</v>
      </c>
      <c r="G46" s="24">
        <v>797.2</v>
      </c>
      <c r="H46" s="24">
        <f>G46/F46*100</f>
        <v>103.77505857849518</v>
      </c>
    </row>
    <row r="47" spans="1:8" s="16" customFormat="1" ht="15.75">
      <c r="A47" s="3"/>
      <c r="B47" s="34" t="s">
        <v>68</v>
      </c>
      <c r="C47" s="23"/>
      <c r="D47" s="23"/>
      <c r="E47" s="23"/>
      <c r="F47" s="24"/>
      <c r="G47" s="24"/>
      <c r="H47" s="24"/>
    </row>
    <row r="48" spans="1:13" s="16" customFormat="1" ht="15.75">
      <c r="A48" s="3"/>
      <c r="B48" s="34" t="s">
        <v>134</v>
      </c>
      <c r="C48" s="23" t="s">
        <v>22</v>
      </c>
      <c r="D48" s="23">
        <v>23.412</v>
      </c>
      <c r="E48" s="33">
        <f>F48/D48*100</f>
        <v>21.356569280710747</v>
      </c>
      <c r="F48" s="25">
        <v>5</v>
      </c>
      <c r="G48" s="25">
        <v>12.15</v>
      </c>
      <c r="H48" s="24">
        <f>G48/F48*100</f>
        <v>243.00000000000003</v>
      </c>
      <c r="I48" s="65"/>
      <c r="J48" s="66"/>
      <c r="K48" s="66"/>
      <c r="L48" s="66"/>
      <c r="M48" s="66"/>
    </row>
    <row r="49" spans="1:12" s="16" customFormat="1" ht="15.75">
      <c r="A49" s="3" t="s">
        <v>26</v>
      </c>
      <c r="B49" s="35" t="s">
        <v>135</v>
      </c>
      <c r="C49" s="23"/>
      <c r="D49" s="23"/>
      <c r="E49" s="23"/>
      <c r="F49" s="24"/>
      <c r="G49" s="24"/>
      <c r="H49" s="24"/>
      <c r="I49" s="63"/>
      <c r="J49" s="64"/>
      <c r="K49" s="64"/>
      <c r="L49" s="64"/>
    </row>
    <row r="50" spans="1:8" s="16" customFormat="1" ht="16.5" customHeight="1">
      <c r="A50" s="3"/>
      <c r="B50" s="34" t="s">
        <v>136</v>
      </c>
      <c r="C50" s="27" t="s">
        <v>29</v>
      </c>
      <c r="D50" s="58">
        <v>1.15</v>
      </c>
      <c r="E50" s="33">
        <f>F50/D50*100</f>
        <v>24.60869565217391</v>
      </c>
      <c r="F50" s="59">
        <v>0.283</v>
      </c>
      <c r="G50" s="33">
        <v>0</v>
      </c>
      <c r="H50" s="24">
        <v>0</v>
      </c>
    </row>
    <row r="51" spans="1:8" s="16" customFormat="1" ht="31.5">
      <c r="A51" s="3"/>
      <c r="B51" s="34" t="s">
        <v>194</v>
      </c>
      <c r="C51" s="27" t="s">
        <v>29</v>
      </c>
      <c r="D51" s="33">
        <v>194.657</v>
      </c>
      <c r="E51" s="33">
        <f>F51/D51*100</f>
        <v>80.44920038837544</v>
      </c>
      <c r="F51" s="29">
        <v>156.6</v>
      </c>
      <c r="G51" s="33">
        <v>156.6</v>
      </c>
      <c r="H51" s="24">
        <f>G51/F51*100</f>
        <v>100</v>
      </c>
    </row>
    <row r="52" spans="1:8" s="16" customFormat="1" ht="15.75">
      <c r="A52" s="3" t="s">
        <v>0</v>
      </c>
      <c r="B52" s="35" t="s">
        <v>137</v>
      </c>
      <c r="C52" s="23"/>
      <c r="D52" s="23"/>
      <c r="E52" s="23"/>
      <c r="F52" s="24"/>
      <c r="G52" s="24"/>
      <c r="H52" s="24"/>
    </row>
    <row r="53" spans="1:8" s="16" customFormat="1" ht="31.5">
      <c r="A53" s="3" t="s">
        <v>1</v>
      </c>
      <c r="B53" s="35" t="s">
        <v>138</v>
      </c>
      <c r="C53" s="23"/>
      <c r="D53" s="23"/>
      <c r="E53" s="23"/>
      <c r="F53" s="24"/>
      <c r="G53" s="24"/>
      <c r="H53" s="24"/>
    </row>
    <row r="54" spans="1:12" s="16" customFormat="1" ht="15.75">
      <c r="A54" s="3"/>
      <c r="B54" s="34" t="s">
        <v>166</v>
      </c>
      <c r="C54" s="23" t="s">
        <v>22</v>
      </c>
      <c r="D54" s="24">
        <v>2446.537</v>
      </c>
      <c r="E54" s="33">
        <f>F54/D54*100</f>
        <v>131.8802862985518</v>
      </c>
      <c r="F54" s="24">
        <v>3226.5</v>
      </c>
      <c r="G54" s="24">
        <v>3549.1</v>
      </c>
      <c r="H54" s="24">
        <f>G54/F54*100</f>
        <v>109.99845033317837</v>
      </c>
      <c r="I54" s="63"/>
      <c r="J54" s="64"/>
      <c r="K54" s="64"/>
      <c r="L54" s="64"/>
    </row>
    <row r="55" spans="1:8" s="16" customFormat="1" ht="15.75">
      <c r="A55" s="3"/>
      <c r="B55" s="34" t="s">
        <v>242</v>
      </c>
      <c r="C55" s="23" t="s">
        <v>4</v>
      </c>
      <c r="D55" s="23">
        <v>71.9</v>
      </c>
      <c r="E55" s="23" t="s">
        <v>216</v>
      </c>
      <c r="F55" s="24">
        <v>131.9</v>
      </c>
      <c r="G55" s="24">
        <v>110</v>
      </c>
      <c r="H55" s="24" t="s">
        <v>216</v>
      </c>
    </row>
    <row r="56" spans="1:12" s="16" customFormat="1" ht="15.75">
      <c r="A56" s="3" t="s">
        <v>2</v>
      </c>
      <c r="B56" s="35" t="s">
        <v>139</v>
      </c>
      <c r="C56" s="23"/>
      <c r="D56" s="23"/>
      <c r="E56" s="23"/>
      <c r="F56" s="24"/>
      <c r="G56" s="24"/>
      <c r="H56" s="24"/>
      <c r="I56" s="63"/>
      <c r="J56" s="64"/>
      <c r="K56" s="64"/>
      <c r="L56" s="64"/>
    </row>
    <row r="57" spans="1:8" s="16" customFormat="1" ht="15.75">
      <c r="A57" s="3"/>
      <c r="B57" s="34" t="s">
        <v>140</v>
      </c>
      <c r="C57" s="23" t="s">
        <v>24</v>
      </c>
      <c r="D57" s="48">
        <f>D58+D59</f>
        <v>0.0594</v>
      </c>
      <c r="E57" s="24">
        <f>F57/D57*100</f>
        <v>117.84511784511787</v>
      </c>
      <c r="F57" s="25">
        <f>F58+F59</f>
        <v>0.07</v>
      </c>
      <c r="G57" s="25">
        <f>G58+G59</f>
        <v>0.077</v>
      </c>
      <c r="H57" s="24">
        <f>G57/F57*100</f>
        <v>109.99999999999999</v>
      </c>
    </row>
    <row r="58" spans="1:8" s="16" customFormat="1" ht="15.75">
      <c r="A58" s="3"/>
      <c r="B58" s="34" t="s">
        <v>141</v>
      </c>
      <c r="C58" s="23" t="s">
        <v>24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s="16" customFormat="1" ht="18" customHeight="1">
      <c r="A59" s="3"/>
      <c r="B59" s="34" t="s">
        <v>142</v>
      </c>
      <c r="C59" s="23" t="s">
        <v>24</v>
      </c>
      <c r="D59" s="48">
        <v>0.0594</v>
      </c>
      <c r="E59" s="24">
        <f>F59/D59*100</f>
        <v>117.84511784511787</v>
      </c>
      <c r="F59" s="25">
        <v>0.07</v>
      </c>
      <c r="G59" s="25">
        <v>0.077</v>
      </c>
      <c r="H59" s="24">
        <f>G59/F59*100</f>
        <v>109.99999999999999</v>
      </c>
    </row>
    <row r="60" spans="1:8" s="16" customFormat="1" ht="15.75">
      <c r="A60" s="3"/>
      <c r="B60" s="34" t="s">
        <v>143</v>
      </c>
      <c r="C60" s="23" t="s">
        <v>25</v>
      </c>
      <c r="D60" s="23">
        <f>D61+D62+D63</f>
        <v>25.067</v>
      </c>
      <c r="E60" s="24">
        <f>F60/D60*100</f>
        <v>93.61710615550327</v>
      </c>
      <c r="F60" s="23">
        <f>F61+F62+F63</f>
        <v>23.467000000000002</v>
      </c>
      <c r="G60" s="23">
        <f>G61+G62+G63</f>
        <v>24.732</v>
      </c>
      <c r="H60" s="24">
        <f>G60/F60*100</f>
        <v>105.39054842970978</v>
      </c>
    </row>
    <row r="61" spans="1:8" s="16" customFormat="1" ht="15.75">
      <c r="A61" s="3"/>
      <c r="B61" s="34" t="s">
        <v>141</v>
      </c>
      <c r="C61" s="23" t="s">
        <v>25</v>
      </c>
      <c r="D61" s="24">
        <v>0</v>
      </c>
      <c r="E61" s="24">
        <v>0</v>
      </c>
      <c r="F61" s="24">
        <v>0</v>
      </c>
      <c r="G61" s="30">
        <v>0</v>
      </c>
      <c r="H61" s="24">
        <v>0</v>
      </c>
    </row>
    <row r="62" spans="1:8" s="16" customFormat="1" ht="17.25" customHeight="1">
      <c r="A62" s="3"/>
      <c r="B62" s="34" t="s">
        <v>142</v>
      </c>
      <c r="C62" s="23" t="s">
        <v>25</v>
      </c>
      <c r="D62" s="23">
        <v>1.667</v>
      </c>
      <c r="E62" s="24">
        <f>F62/D62*100</f>
        <v>100</v>
      </c>
      <c r="F62" s="25">
        <v>1.667</v>
      </c>
      <c r="G62" s="25">
        <v>1.832</v>
      </c>
      <c r="H62" s="24">
        <f>G62/F62*100</f>
        <v>109.89802039592082</v>
      </c>
    </row>
    <row r="63" spans="1:8" s="16" customFormat="1" ht="15.75">
      <c r="A63" s="3"/>
      <c r="B63" s="34" t="s">
        <v>225</v>
      </c>
      <c r="C63" s="23" t="s">
        <v>25</v>
      </c>
      <c r="D63" s="23">
        <v>23.4</v>
      </c>
      <c r="E63" s="24">
        <f>F63/D63*100</f>
        <v>93.16239316239317</v>
      </c>
      <c r="F63" s="24">
        <v>21.8</v>
      </c>
      <c r="G63" s="24">
        <v>22.9</v>
      </c>
      <c r="H63" s="24">
        <f>G63/F63*100</f>
        <v>105.04587155963301</v>
      </c>
    </row>
    <row r="64" spans="1:12" s="16" customFormat="1" ht="15.75">
      <c r="A64" s="3" t="s">
        <v>3</v>
      </c>
      <c r="B64" s="35" t="s">
        <v>183</v>
      </c>
      <c r="C64" s="23"/>
      <c r="D64" s="23"/>
      <c r="E64" s="23"/>
      <c r="F64" s="24"/>
      <c r="G64" s="24"/>
      <c r="H64" s="24"/>
      <c r="I64" s="63"/>
      <c r="J64" s="64"/>
      <c r="K64" s="64"/>
      <c r="L64" s="64"/>
    </row>
    <row r="65" spans="1:8" s="16" customFormat="1" ht="17.25" customHeight="1">
      <c r="A65" s="3"/>
      <c r="B65" s="34" t="s">
        <v>222</v>
      </c>
      <c r="C65" s="23" t="s">
        <v>160</v>
      </c>
      <c r="D65" s="23">
        <v>5.447</v>
      </c>
      <c r="E65" s="24">
        <f>F65/D65*100</f>
        <v>18.358729575913348</v>
      </c>
      <c r="F65" s="24">
        <v>1</v>
      </c>
      <c r="G65" s="24">
        <v>2.7</v>
      </c>
      <c r="H65" s="24">
        <f>G65/F65*100</f>
        <v>270</v>
      </c>
    </row>
    <row r="66" spans="1:8" s="16" customFormat="1" ht="31.5">
      <c r="A66" s="3"/>
      <c r="B66" s="34" t="s">
        <v>215</v>
      </c>
      <c r="C66" s="23" t="s">
        <v>22</v>
      </c>
      <c r="D66" s="23">
        <v>155.493</v>
      </c>
      <c r="E66" s="24">
        <f>F66/D66*100</f>
        <v>91.3224389522358</v>
      </c>
      <c r="F66" s="24">
        <v>142</v>
      </c>
      <c r="G66" s="24">
        <v>149.1</v>
      </c>
      <c r="H66" s="24">
        <f>G66/F66*100</f>
        <v>105</v>
      </c>
    </row>
    <row r="67" spans="1:8" s="16" customFormat="1" ht="15.75">
      <c r="A67" s="3"/>
      <c r="B67" s="34" t="s">
        <v>184</v>
      </c>
      <c r="C67" s="23" t="s">
        <v>4</v>
      </c>
      <c r="D67" s="23">
        <v>116.5</v>
      </c>
      <c r="E67" s="23" t="s">
        <v>216</v>
      </c>
      <c r="F67" s="24">
        <f>E66</f>
        <v>91.3224389522358</v>
      </c>
      <c r="G67" s="24">
        <f>H66</f>
        <v>105</v>
      </c>
      <c r="H67" s="24" t="s">
        <v>216</v>
      </c>
    </row>
    <row r="68" spans="1:12" s="16" customFormat="1" ht="15.75">
      <c r="A68" s="3" t="s">
        <v>182</v>
      </c>
      <c r="B68" s="35" t="s">
        <v>144</v>
      </c>
      <c r="C68" s="23"/>
      <c r="D68" s="23"/>
      <c r="E68" s="23"/>
      <c r="F68" s="24"/>
      <c r="G68" s="24"/>
      <c r="H68" s="24"/>
      <c r="I68" s="63"/>
      <c r="J68" s="64"/>
      <c r="K68" s="64"/>
      <c r="L68" s="64"/>
    </row>
    <row r="69" spans="1:8" s="16" customFormat="1" ht="66.75" customHeight="1">
      <c r="A69" s="3"/>
      <c r="B69" s="34" t="s">
        <v>185</v>
      </c>
      <c r="C69" s="23" t="s">
        <v>22</v>
      </c>
      <c r="D69" s="24">
        <v>1405</v>
      </c>
      <c r="E69" s="24">
        <f>F69/D69*100</f>
        <v>105.33807829181494</v>
      </c>
      <c r="F69" s="24">
        <v>1480</v>
      </c>
      <c r="G69" s="24">
        <v>1610</v>
      </c>
      <c r="H69" s="24">
        <f>G69/F69*100</f>
        <v>108.78378378378379</v>
      </c>
    </row>
    <row r="70" spans="1:8" s="16" customFormat="1" ht="47.25">
      <c r="A70" s="3"/>
      <c r="B70" s="34" t="s">
        <v>186</v>
      </c>
      <c r="C70" s="23" t="s">
        <v>4</v>
      </c>
      <c r="D70" s="24">
        <v>109</v>
      </c>
      <c r="E70" s="23" t="s">
        <v>216</v>
      </c>
      <c r="F70" s="24">
        <f>E69</f>
        <v>105.33807829181494</v>
      </c>
      <c r="G70" s="24">
        <f>H69</f>
        <v>108.78378378378379</v>
      </c>
      <c r="H70" s="24" t="s">
        <v>216</v>
      </c>
    </row>
    <row r="71" spans="1:8" s="16" customFormat="1" ht="16.5" customHeight="1">
      <c r="A71" s="3"/>
      <c r="B71" s="34" t="s">
        <v>236</v>
      </c>
      <c r="C71" s="23" t="s">
        <v>22</v>
      </c>
      <c r="D71" s="23">
        <v>479.9</v>
      </c>
      <c r="E71" s="24">
        <f>F71/D71*100</f>
        <v>425.5053136070015</v>
      </c>
      <c r="F71" s="24">
        <v>2042</v>
      </c>
      <c r="G71" s="24">
        <v>2246.2</v>
      </c>
      <c r="H71" s="24">
        <f>G71/F71*100</f>
        <v>109.99999999999999</v>
      </c>
    </row>
    <row r="72" spans="1:8" s="16" customFormat="1" ht="15.75">
      <c r="A72" s="3"/>
      <c r="B72" s="34" t="s">
        <v>237</v>
      </c>
      <c r="C72" s="23" t="s">
        <v>4</v>
      </c>
      <c r="D72" s="24">
        <v>142</v>
      </c>
      <c r="E72" s="23" t="s">
        <v>216</v>
      </c>
      <c r="F72" s="24">
        <f>E71</f>
        <v>425.5053136070015</v>
      </c>
      <c r="G72" s="24">
        <f>H71</f>
        <v>109.99999999999999</v>
      </c>
      <c r="H72" s="24" t="s">
        <v>216</v>
      </c>
    </row>
    <row r="73" spans="1:8" s="16" customFormat="1" ht="15.75">
      <c r="A73" s="3"/>
      <c r="B73" s="34" t="s">
        <v>145</v>
      </c>
      <c r="C73" s="23" t="s">
        <v>4</v>
      </c>
      <c r="D73" s="23">
        <v>138.8</v>
      </c>
      <c r="E73" s="23" t="s">
        <v>216</v>
      </c>
      <c r="F73" s="24">
        <v>114.2</v>
      </c>
      <c r="G73" s="24">
        <v>108.1</v>
      </c>
      <c r="H73" s="24" t="s">
        <v>216</v>
      </c>
    </row>
    <row r="74" spans="1:9" s="16" customFormat="1" ht="18.75">
      <c r="A74" s="3" t="s">
        <v>5</v>
      </c>
      <c r="B74" s="35" t="s">
        <v>146</v>
      </c>
      <c r="C74" s="23"/>
      <c r="D74" s="23"/>
      <c r="E74" s="23"/>
      <c r="F74" s="23"/>
      <c r="G74" s="23"/>
      <c r="H74" s="24"/>
      <c r="I74" s="6"/>
    </row>
    <row r="75" spans="1:12" s="16" customFormat="1" ht="15.75">
      <c r="A75" s="3" t="s">
        <v>234</v>
      </c>
      <c r="B75" s="35" t="s">
        <v>147</v>
      </c>
      <c r="C75" s="23"/>
      <c r="D75" s="23"/>
      <c r="E75" s="23"/>
      <c r="F75" s="23"/>
      <c r="G75" s="23"/>
      <c r="H75" s="24"/>
      <c r="I75" s="63"/>
      <c r="J75" s="64"/>
      <c r="K75" s="64"/>
      <c r="L75" s="64"/>
    </row>
    <row r="76" spans="1:8" s="16" customFormat="1" ht="15.75">
      <c r="A76" s="3"/>
      <c r="B76" s="34" t="s">
        <v>148</v>
      </c>
      <c r="C76" s="23" t="s">
        <v>113</v>
      </c>
      <c r="D76" s="23">
        <v>117.505</v>
      </c>
      <c r="E76" s="24">
        <f aca="true" t="shared" si="1" ref="E76:E83">F76/D76*100</f>
        <v>99.1404621079954</v>
      </c>
      <c r="F76" s="23">
        <v>116.495</v>
      </c>
      <c r="G76" s="23">
        <v>115.595</v>
      </c>
      <c r="H76" s="24">
        <f aca="true" t="shared" si="2" ref="H76:H87">G76/F76*100</f>
        <v>99.22743465384781</v>
      </c>
    </row>
    <row r="77" spans="1:8" s="16" customFormat="1" ht="15.75">
      <c r="A77" s="3"/>
      <c r="B77" s="34" t="s">
        <v>149</v>
      </c>
      <c r="C77" s="23" t="s">
        <v>57</v>
      </c>
      <c r="D77" s="23">
        <v>703</v>
      </c>
      <c r="E77" s="24">
        <f t="shared" si="1"/>
        <v>100.4267425320057</v>
      </c>
      <c r="F77" s="23">
        <v>706</v>
      </c>
      <c r="G77" s="23">
        <v>710</v>
      </c>
      <c r="H77" s="24">
        <f t="shared" si="2"/>
        <v>100.56657223796034</v>
      </c>
    </row>
    <row r="78" spans="1:8" s="16" customFormat="1" ht="15.75">
      <c r="A78" s="3"/>
      <c r="B78" s="34" t="s">
        <v>150</v>
      </c>
      <c r="C78" s="23" t="s">
        <v>57</v>
      </c>
      <c r="D78" s="23">
        <v>1782</v>
      </c>
      <c r="E78" s="24">
        <f t="shared" si="1"/>
        <v>96.52076318742986</v>
      </c>
      <c r="F78" s="26">
        <v>1720</v>
      </c>
      <c r="G78" s="26">
        <v>1650</v>
      </c>
      <c r="H78" s="24">
        <f t="shared" si="2"/>
        <v>95.93023255813954</v>
      </c>
    </row>
    <row r="79" spans="1:8" s="16" customFormat="1" ht="15.75">
      <c r="A79" s="3"/>
      <c r="B79" s="34" t="s">
        <v>151</v>
      </c>
      <c r="C79" s="23" t="s">
        <v>57</v>
      </c>
      <c r="D79" s="23">
        <f>D77-D78</f>
        <v>-1079</v>
      </c>
      <c r="E79" s="24">
        <f t="shared" si="1"/>
        <v>93.97590361445783</v>
      </c>
      <c r="F79" s="23">
        <f>F77-F78</f>
        <v>-1014</v>
      </c>
      <c r="G79" s="23">
        <f>G77-G78</f>
        <v>-940</v>
      </c>
      <c r="H79" s="24">
        <f t="shared" si="2"/>
        <v>92.70216962524654</v>
      </c>
    </row>
    <row r="80" spans="1:8" s="16" customFormat="1" ht="15.75">
      <c r="A80" s="3"/>
      <c r="B80" s="34" t="s">
        <v>152</v>
      </c>
      <c r="C80" s="23" t="s">
        <v>227</v>
      </c>
      <c r="D80" s="23">
        <v>1199</v>
      </c>
      <c r="E80" s="24">
        <f t="shared" si="1"/>
        <v>26.188490408673893</v>
      </c>
      <c r="F80" s="26">
        <v>314</v>
      </c>
      <c r="G80" s="26">
        <v>345</v>
      </c>
      <c r="H80" s="24">
        <f t="shared" si="2"/>
        <v>109.87261146496816</v>
      </c>
    </row>
    <row r="81" spans="1:8" s="16" customFormat="1" ht="15.75">
      <c r="A81" s="3"/>
      <c r="B81" s="34" t="s">
        <v>200</v>
      </c>
      <c r="C81" s="23" t="s">
        <v>57</v>
      </c>
      <c r="D81" s="23">
        <v>1110</v>
      </c>
      <c r="E81" s="24">
        <f t="shared" si="1"/>
        <v>27.927927927927925</v>
      </c>
      <c r="F81" s="26">
        <v>310</v>
      </c>
      <c r="G81" s="26">
        <v>305</v>
      </c>
      <c r="H81" s="24">
        <f t="shared" si="2"/>
        <v>98.38709677419355</v>
      </c>
    </row>
    <row r="82" spans="1:8" s="16" customFormat="1" ht="15.75">
      <c r="A82" s="3"/>
      <c r="B82" s="34" t="s">
        <v>228</v>
      </c>
      <c r="C82" s="23" t="s">
        <v>57</v>
      </c>
      <c r="D82" s="23">
        <f>D80-D81</f>
        <v>89</v>
      </c>
      <c r="E82" s="24">
        <f t="shared" si="1"/>
        <v>4.49438202247191</v>
      </c>
      <c r="F82" s="23">
        <f>F80-F81</f>
        <v>4</v>
      </c>
      <c r="G82" s="23">
        <f>G80-G81</f>
        <v>40</v>
      </c>
      <c r="H82" s="24">
        <f t="shared" si="2"/>
        <v>1000</v>
      </c>
    </row>
    <row r="83" spans="1:8" s="16" customFormat="1" ht="15.75">
      <c r="A83" s="3"/>
      <c r="B83" s="34" t="s">
        <v>230</v>
      </c>
      <c r="C83" s="23" t="s">
        <v>57</v>
      </c>
      <c r="D83" s="23">
        <f>(D79)+D82</f>
        <v>-990</v>
      </c>
      <c r="E83" s="24">
        <f t="shared" si="1"/>
        <v>102.020202020202</v>
      </c>
      <c r="F83" s="23">
        <f>(F79)+F82</f>
        <v>-1010</v>
      </c>
      <c r="G83" s="23">
        <f>(G79)+G82</f>
        <v>-900</v>
      </c>
      <c r="H83" s="24">
        <f t="shared" si="2"/>
        <v>89.10891089108911</v>
      </c>
    </row>
    <row r="84" spans="1:8" s="16" customFormat="1" ht="15.75">
      <c r="A84" s="3" t="s">
        <v>235</v>
      </c>
      <c r="B84" s="35" t="s">
        <v>153</v>
      </c>
      <c r="C84" s="23"/>
      <c r="D84" s="23"/>
      <c r="E84" s="23"/>
      <c r="F84" s="24"/>
      <c r="G84" s="33"/>
      <c r="H84" s="24"/>
    </row>
    <row r="85" spans="1:12" s="16" customFormat="1" ht="31.5" customHeight="1">
      <c r="A85" s="3"/>
      <c r="B85" s="34" t="s">
        <v>201</v>
      </c>
      <c r="C85" s="23" t="s">
        <v>113</v>
      </c>
      <c r="D85" s="23">
        <v>49.103</v>
      </c>
      <c r="E85" s="24">
        <f>F85/D85*100</f>
        <v>100.10589984318676</v>
      </c>
      <c r="F85" s="25">
        <v>49.155</v>
      </c>
      <c r="G85" s="25">
        <v>49.2</v>
      </c>
      <c r="H85" s="24">
        <f t="shared" si="2"/>
        <v>100.09154714678058</v>
      </c>
      <c r="I85" s="63"/>
      <c r="J85" s="64"/>
      <c r="K85" s="64"/>
      <c r="L85" s="64"/>
    </row>
    <row r="86" spans="1:12" s="16" customFormat="1" ht="16.5" customHeight="1">
      <c r="A86" s="3"/>
      <c r="B86" s="34" t="s">
        <v>169</v>
      </c>
      <c r="C86" s="23" t="s">
        <v>113</v>
      </c>
      <c r="D86" s="25">
        <v>28.004</v>
      </c>
      <c r="E86" s="24">
        <f>F86/D86*100</f>
        <v>100.53920868447364</v>
      </c>
      <c r="F86" s="25">
        <v>28.155</v>
      </c>
      <c r="G86" s="25">
        <v>28.2</v>
      </c>
      <c r="H86" s="24">
        <f t="shared" si="2"/>
        <v>100.1598295151838</v>
      </c>
      <c r="I86" s="63"/>
      <c r="J86" s="64"/>
      <c r="K86" s="64"/>
      <c r="L86" s="64"/>
    </row>
    <row r="87" spans="1:12" s="16" customFormat="1" ht="30.75" customHeight="1">
      <c r="A87" s="3"/>
      <c r="B87" s="34" t="s">
        <v>202</v>
      </c>
      <c r="C87" s="23" t="s">
        <v>113</v>
      </c>
      <c r="D87" s="23">
        <v>3.944</v>
      </c>
      <c r="E87" s="24">
        <f>F87/D87*100</f>
        <v>101.41987829614605</v>
      </c>
      <c r="F87" s="24">
        <v>4</v>
      </c>
      <c r="G87" s="24">
        <v>4</v>
      </c>
      <c r="H87" s="24">
        <f t="shared" si="2"/>
        <v>100</v>
      </c>
      <c r="I87" s="63"/>
      <c r="J87" s="64"/>
      <c r="K87" s="64"/>
      <c r="L87" s="64"/>
    </row>
    <row r="88" spans="1:12" s="16" customFormat="1" ht="31.5" customHeight="1">
      <c r="A88" s="3"/>
      <c r="B88" s="34" t="s">
        <v>203</v>
      </c>
      <c r="C88" s="23" t="s">
        <v>4</v>
      </c>
      <c r="D88" s="23" t="s">
        <v>216</v>
      </c>
      <c r="E88" s="23" t="s">
        <v>216</v>
      </c>
      <c r="F88" s="24" t="s">
        <v>216</v>
      </c>
      <c r="G88" s="24" t="s">
        <v>216</v>
      </c>
      <c r="H88" s="24" t="s">
        <v>216</v>
      </c>
      <c r="I88" s="46"/>
      <c r="J88" s="47"/>
      <c r="K88" s="47"/>
      <c r="L88" s="47"/>
    </row>
    <row r="89" spans="1:12" s="16" customFormat="1" ht="15.75">
      <c r="A89" s="3"/>
      <c r="B89" s="34" t="s">
        <v>170</v>
      </c>
      <c r="C89" s="23" t="s">
        <v>62</v>
      </c>
      <c r="D89" s="23">
        <v>1126</v>
      </c>
      <c r="E89" s="24">
        <f>F89/D89*100</f>
        <v>106.57193605683837</v>
      </c>
      <c r="F89" s="26">
        <v>1200</v>
      </c>
      <c r="G89" s="26">
        <v>1210</v>
      </c>
      <c r="H89" s="24">
        <f>G89/F89*100</f>
        <v>100.83333333333333</v>
      </c>
      <c r="I89" s="63"/>
      <c r="J89" s="64"/>
      <c r="K89" s="64"/>
      <c r="L89" s="64"/>
    </row>
    <row r="90" spans="1:12" s="16" customFormat="1" ht="15.75">
      <c r="A90" s="3"/>
      <c r="B90" s="34" t="s">
        <v>171</v>
      </c>
      <c r="C90" s="23" t="s">
        <v>62</v>
      </c>
      <c r="D90" s="23">
        <v>450</v>
      </c>
      <c r="E90" s="24">
        <f>F90/D90*100</f>
        <v>66.66666666666666</v>
      </c>
      <c r="F90" s="26">
        <v>300</v>
      </c>
      <c r="G90" s="26">
        <v>200</v>
      </c>
      <c r="H90" s="24">
        <f>G90/F90*100</f>
        <v>66.66666666666666</v>
      </c>
      <c r="I90" s="63"/>
      <c r="J90" s="64"/>
      <c r="K90" s="64"/>
      <c r="L90" s="64"/>
    </row>
    <row r="91" spans="1:8" s="16" customFormat="1" ht="15.75">
      <c r="A91" s="3" t="s">
        <v>6</v>
      </c>
      <c r="B91" s="35" t="s">
        <v>154</v>
      </c>
      <c r="C91" s="23"/>
      <c r="D91" s="23"/>
      <c r="E91" s="23"/>
      <c r="F91" s="24"/>
      <c r="G91" s="26"/>
      <c r="H91" s="24"/>
    </row>
    <row r="92" spans="1:16" s="16" customFormat="1" ht="15.75">
      <c r="A92" s="3"/>
      <c r="B92" s="34" t="s">
        <v>174</v>
      </c>
      <c r="C92" s="23" t="s">
        <v>22</v>
      </c>
      <c r="D92" s="24">
        <v>3967.5</v>
      </c>
      <c r="E92" s="24">
        <f>F92/D92*100</f>
        <v>105.78954001260239</v>
      </c>
      <c r="F92" s="24">
        <v>4197.2</v>
      </c>
      <c r="G92" s="24">
        <v>4977.7</v>
      </c>
      <c r="H92" s="24">
        <f>G92/F92*100</f>
        <v>118.59573048699133</v>
      </c>
      <c r="I92" s="63"/>
      <c r="J92" s="64"/>
      <c r="K92" s="64"/>
      <c r="L92" s="64"/>
      <c r="M92" s="64"/>
      <c r="N92" s="64"/>
      <c r="O92" s="64"/>
      <c r="P92" s="64"/>
    </row>
    <row r="93" spans="1:18" s="16" customFormat="1" ht="15.75">
      <c r="A93" s="3"/>
      <c r="B93" s="34" t="s">
        <v>212</v>
      </c>
      <c r="C93" s="23" t="s">
        <v>22</v>
      </c>
      <c r="D93" s="24">
        <v>1894.4</v>
      </c>
      <c r="E93" s="24">
        <f>F93/D93*100</f>
        <v>122.76182432432432</v>
      </c>
      <c r="F93" s="24">
        <v>2325.6</v>
      </c>
      <c r="G93" s="24">
        <v>2788.3</v>
      </c>
      <c r="H93" s="24">
        <f>G93/F93*100</f>
        <v>119.89594083247334</v>
      </c>
      <c r="I93" s="63"/>
      <c r="J93" s="64"/>
      <c r="K93" s="64"/>
      <c r="L93" s="64"/>
      <c r="M93" s="64"/>
      <c r="N93" s="64"/>
      <c r="O93" s="64"/>
      <c r="P93" s="64"/>
      <c r="Q93" s="64"/>
      <c r="R93" s="64"/>
    </row>
    <row r="94" spans="1:8" s="16" customFormat="1" ht="16.5" customHeight="1">
      <c r="A94" s="3"/>
      <c r="B94" s="34" t="s">
        <v>175</v>
      </c>
      <c r="C94" s="23" t="s">
        <v>4</v>
      </c>
      <c r="D94" s="24">
        <f>D93/D92*100</f>
        <v>47.74795211090107</v>
      </c>
      <c r="E94" s="23" t="s">
        <v>216</v>
      </c>
      <c r="F94" s="24">
        <f>F93/F92*100</f>
        <v>55.408367483083964</v>
      </c>
      <c r="G94" s="24">
        <f>G93/G92*100</f>
        <v>56.01583060449605</v>
      </c>
      <c r="H94" s="24" t="s">
        <v>216</v>
      </c>
    </row>
    <row r="95" spans="1:12" s="16" customFormat="1" ht="31.5">
      <c r="A95" s="3"/>
      <c r="B95" s="34" t="s">
        <v>155</v>
      </c>
      <c r="C95" s="23" t="s">
        <v>22</v>
      </c>
      <c r="D95" s="24">
        <v>1407.369</v>
      </c>
      <c r="E95" s="24">
        <f>F95/D95*100</f>
        <v>124.3526040434314</v>
      </c>
      <c r="F95" s="24">
        <v>1750.1</v>
      </c>
      <c r="G95" s="24">
        <v>1925.1</v>
      </c>
      <c r="H95" s="24">
        <f>G95/F95*100</f>
        <v>109.99942860407977</v>
      </c>
      <c r="I95" s="63"/>
      <c r="J95" s="64"/>
      <c r="K95" s="64"/>
      <c r="L95" s="64"/>
    </row>
    <row r="96" spans="1:12" s="16" customFormat="1" ht="15.75">
      <c r="A96" s="3"/>
      <c r="B96" s="34" t="s">
        <v>156</v>
      </c>
      <c r="C96" s="23" t="s">
        <v>23</v>
      </c>
      <c r="D96" s="23">
        <v>4188</v>
      </c>
      <c r="E96" s="24">
        <f>F96/D96*100</f>
        <v>123.68672397325693</v>
      </c>
      <c r="F96" s="26">
        <v>5180</v>
      </c>
      <c r="G96" s="26">
        <v>5892</v>
      </c>
      <c r="H96" s="24">
        <f>G96/F96*100</f>
        <v>113.74517374517374</v>
      </c>
      <c r="I96" s="63"/>
      <c r="J96" s="64"/>
      <c r="K96" s="64"/>
      <c r="L96" s="64"/>
    </row>
    <row r="97" spans="1:8" s="16" customFormat="1" ht="31.5">
      <c r="A97" s="3"/>
      <c r="B97" s="34" t="s">
        <v>157</v>
      </c>
      <c r="C97" s="23" t="s">
        <v>4</v>
      </c>
      <c r="D97" s="24">
        <v>129</v>
      </c>
      <c r="E97" s="23" t="s">
        <v>216</v>
      </c>
      <c r="F97" s="24">
        <f>E96</f>
        <v>123.68672397325693</v>
      </c>
      <c r="G97" s="24">
        <f>H96</f>
        <v>113.74517374517374</v>
      </c>
      <c r="H97" s="24" t="s">
        <v>216</v>
      </c>
    </row>
    <row r="98" spans="1:12" s="16" customFormat="1" ht="15.75">
      <c r="A98" s="3"/>
      <c r="B98" s="34" t="s">
        <v>158</v>
      </c>
      <c r="C98" s="23" t="s">
        <v>23</v>
      </c>
      <c r="D98" s="23">
        <v>1887.31</v>
      </c>
      <c r="E98" s="24">
        <f>F98/D98*100</f>
        <v>104.99970857993652</v>
      </c>
      <c r="F98" s="30">
        <v>1981.67</v>
      </c>
      <c r="G98" s="24">
        <v>2080.75</v>
      </c>
      <c r="H98" s="24">
        <f>G98/F98*100</f>
        <v>104.99982338128953</v>
      </c>
      <c r="I98" s="63"/>
      <c r="J98" s="64"/>
      <c r="K98" s="64"/>
      <c r="L98" s="64"/>
    </row>
    <row r="99" spans="1:12" s="16" customFormat="1" ht="15.75">
      <c r="A99" s="3" t="s">
        <v>195</v>
      </c>
      <c r="B99" s="35" t="s">
        <v>159</v>
      </c>
      <c r="C99" s="23"/>
      <c r="D99" s="23"/>
      <c r="E99" s="23"/>
      <c r="F99" s="24"/>
      <c r="G99" s="30"/>
      <c r="H99" s="24"/>
      <c r="I99" s="63"/>
      <c r="J99" s="64"/>
      <c r="K99" s="64"/>
      <c r="L99" s="64"/>
    </row>
    <row r="100" spans="1:8" s="16" customFormat="1" ht="15.75">
      <c r="A100" s="3"/>
      <c r="B100" s="34" t="s">
        <v>161</v>
      </c>
      <c r="C100" s="23" t="s">
        <v>4</v>
      </c>
      <c r="D100" s="23">
        <v>78.8</v>
      </c>
      <c r="E100" s="24" t="s">
        <v>216</v>
      </c>
      <c r="F100" s="24">
        <v>90</v>
      </c>
      <c r="G100" s="24">
        <v>90</v>
      </c>
      <c r="H100" s="24" t="s">
        <v>216</v>
      </c>
    </row>
    <row r="101" spans="1:8" s="16" customFormat="1" ht="15.75">
      <c r="A101" s="3"/>
      <c r="B101" s="34" t="s">
        <v>162</v>
      </c>
      <c r="C101" s="23" t="s">
        <v>4</v>
      </c>
      <c r="D101" s="23">
        <v>62.4</v>
      </c>
      <c r="E101" s="24" t="s">
        <v>216</v>
      </c>
      <c r="F101" s="24">
        <v>88</v>
      </c>
      <c r="G101" s="24">
        <v>88</v>
      </c>
      <c r="H101" s="24" t="s">
        <v>216</v>
      </c>
    </row>
    <row r="102" spans="1:8" s="16" customFormat="1" ht="15.75">
      <c r="A102" s="3"/>
      <c r="B102" s="34" t="s">
        <v>163</v>
      </c>
      <c r="C102" s="23" t="s">
        <v>4</v>
      </c>
      <c r="D102" s="24">
        <v>82</v>
      </c>
      <c r="E102" s="24" t="s">
        <v>216</v>
      </c>
      <c r="F102" s="24">
        <v>100</v>
      </c>
      <c r="G102" s="24">
        <v>100</v>
      </c>
      <c r="H102" s="24" t="s">
        <v>216</v>
      </c>
    </row>
    <row r="103" spans="1:8" s="16" customFormat="1" ht="18" customHeight="1">
      <c r="A103" s="3"/>
      <c r="B103" s="34" t="s">
        <v>164</v>
      </c>
      <c r="C103" s="23" t="s">
        <v>4</v>
      </c>
      <c r="D103" s="23">
        <v>99.6</v>
      </c>
      <c r="E103" s="24" t="s">
        <v>216</v>
      </c>
      <c r="F103" s="24">
        <v>101.7</v>
      </c>
      <c r="G103" s="24">
        <v>102</v>
      </c>
      <c r="H103" s="24" t="s">
        <v>216</v>
      </c>
    </row>
    <row r="104" spans="1:8" s="16" customFormat="1" ht="15.75">
      <c r="A104" s="3"/>
      <c r="B104" s="34" t="s">
        <v>165</v>
      </c>
      <c r="C104" s="23" t="s">
        <v>62</v>
      </c>
      <c r="D104" s="23">
        <v>5</v>
      </c>
      <c r="E104" s="24">
        <f>F104/D104*100</f>
        <v>580</v>
      </c>
      <c r="F104" s="26">
        <v>29</v>
      </c>
      <c r="G104" s="26">
        <v>20</v>
      </c>
      <c r="H104" s="24">
        <f>G104/F104*100</f>
        <v>68.96551724137932</v>
      </c>
    </row>
    <row r="105" spans="1:8" s="16" customFormat="1" ht="31.5">
      <c r="A105" s="3"/>
      <c r="B105" s="34" t="s">
        <v>176</v>
      </c>
      <c r="C105" s="23" t="s">
        <v>4</v>
      </c>
      <c r="D105" s="24">
        <v>0</v>
      </c>
      <c r="E105" s="24" t="s">
        <v>216</v>
      </c>
      <c r="F105" s="24">
        <v>0</v>
      </c>
      <c r="G105" s="24">
        <v>0</v>
      </c>
      <c r="H105" s="24" t="s">
        <v>216</v>
      </c>
    </row>
    <row r="106" spans="1:8" s="16" customFormat="1" ht="31.5">
      <c r="A106" s="3"/>
      <c r="B106" s="34" t="s">
        <v>177</v>
      </c>
      <c r="C106" s="23" t="s">
        <v>4</v>
      </c>
      <c r="D106" s="23">
        <v>5.4</v>
      </c>
      <c r="E106" s="24" t="s">
        <v>216</v>
      </c>
      <c r="F106" s="24">
        <v>5.21</v>
      </c>
      <c r="G106" s="24">
        <v>5.21</v>
      </c>
      <c r="H106" s="24" t="s">
        <v>216</v>
      </c>
    </row>
    <row r="107" spans="1:8" s="16" customFormat="1" ht="31.5">
      <c r="A107" s="3"/>
      <c r="B107" s="34" t="s">
        <v>178</v>
      </c>
      <c r="C107" s="23" t="s">
        <v>4</v>
      </c>
      <c r="D107" s="23">
        <v>9.8</v>
      </c>
      <c r="E107" s="24" t="s">
        <v>216</v>
      </c>
      <c r="F107" s="24">
        <v>9.5</v>
      </c>
      <c r="G107" s="24">
        <v>9.4</v>
      </c>
      <c r="H107" s="24" t="s">
        <v>216</v>
      </c>
    </row>
    <row r="108" spans="1:8" s="16" customFormat="1" ht="15.75">
      <c r="A108" s="17" t="s">
        <v>7</v>
      </c>
      <c r="B108" s="35" t="s">
        <v>204</v>
      </c>
      <c r="C108" s="23"/>
      <c r="D108" s="23"/>
      <c r="E108" s="23"/>
      <c r="F108" s="24"/>
      <c r="G108" s="24"/>
      <c r="H108" s="24"/>
    </row>
    <row r="109" spans="1:12" s="16" customFormat="1" ht="15.75">
      <c r="A109" s="3" t="s">
        <v>17</v>
      </c>
      <c r="B109" s="35" t="s">
        <v>40</v>
      </c>
      <c r="C109" s="23"/>
      <c r="D109" s="23"/>
      <c r="E109" s="23"/>
      <c r="F109" s="24"/>
      <c r="G109" s="24"/>
      <c r="H109" s="24"/>
      <c r="I109" s="63"/>
      <c r="J109" s="64"/>
      <c r="K109" s="64"/>
      <c r="L109" s="64"/>
    </row>
    <row r="110" spans="1:8" s="16" customFormat="1" ht="17.25" customHeight="1">
      <c r="A110" s="3"/>
      <c r="B110" s="35" t="s">
        <v>205</v>
      </c>
      <c r="C110" s="23" t="s">
        <v>22</v>
      </c>
      <c r="D110" s="23">
        <v>116.195</v>
      </c>
      <c r="E110" s="24">
        <f aca="true" t="shared" si="3" ref="E110:E165">F110/D110*100</f>
        <v>144.86165497654807</v>
      </c>
      <c r="F110" s="25">
        <v>168.322</v>
      </c>
      <c r="G110" s="25">
        <v>190.452</v>
      </c>
      <c r="H110" s="24">
        <f aca="true" t="shared" si="4" ref="H110:H148">G110/F110*100</f>
        <v>113.14741982628533</v>
      </c>
    </row>
    <row r="111" spans="1:8" s="16" customFormat="1" ht="44.25" customHeight="1">
      <c r="A111" s="3"/>
      <c r="B111" s="34" t="s">
        <v>41</v>
      </c>
      <c r="C111" s="37" t="s">
        <v>111</v>
      </c>
      <c r="D111" s="27">
        <v>9.1</v>
      </c>
      <c r="E111" s="24">
        <f t="shared" si="3"/>
        <v>109.8901098901099</v>
      </c>
      <c r="F111" s="26">
        <v>10</v>
      </c>
      <c r="G111" s="26">
        <v>9.6</v>
      </c>
      <c r="H111" s="24">
        <f t="shared" si="4"/>
        <v>96</v>
      </c>
    </row>
    <row r="112" spans="1:8" s="16" customFormat="1" ht="30" customHeight="1">
      <c r="A112" s="3"/>
      <c r="B112" s="34" t="s">
        <v>42</v>
      </c>
      <c r="C112" s="37" t="s">
        <v>43</v>
      </c>
      <c r="D112" s="27">
        <v>3.55</v>
      </c>
      <c r="E112" s="24">
        <f t="shared" si="3"/>
        <v>100</v>
      </c>
      <c r="F112" s="27">
        <v>3.55</v>
      </c>
      <c r="G112" s="25">
        <v>4.846</v>
      </c>
      <c r="H112" s="24">
        <f t="shared" si="4"/>
        <v>136.50704225352112</v>
      </c>
    </row>
    <row r="113" spans="1:8" s="16" customFormat="1" ht="15.75">
      <c r="A113" s="3"/>
      <c r="B113" s="34" t="s">
        <v>44</v>
      </c>
      <c r="C113" s="23" t="s">
        <v>93</v>
      </c>
      <c r="D113" s="23">
        <v>2</v>
      </c>
      <c r="E113" s="24">
        <f t="shared" si="3"/>
        <v>100</v>
      </c>
      <c r="F113" s="26">
        <v>2</v>
      </c>
      <c r="G113" s="26">
        <v>2</v>
      </c>
      <c r="H113" s="24">
        <f t="shared" si="4"/>
        <v>100</v>
      </c>
    </row>
    <row r="114" spans="1:8" s="16" customFormat="1" ht="15.75">
      <c r="A114" s="3"/>
      <c r="B114" s="34" t="s">
        <v>45</v>
      </c>
      <c r="C114" s="23" t="s">
        <v>112</v>
      </c>
      <c r="D114" s="25">
        <v>0.64</v>
      </c>
      <c r="E114" s="24">
        <f t="shared" si="3"/>
        <v>100</v>
      </c>
      <c r="F114" s="25">
        <v>0.64</v>
      </c>
      <c r="G114" s="25">
        <v>0.64</v>
      </c>
      <c r="H114" s="24">
        <f t="shared" si="4"/>
        <v>100</v>
      </c>
    </row>
    <row r="115" spans="1:8" s="16" customFormat="1" ht="31.5">
      <c r="A115" s="3"/>
      <c r="B115" s="34" t="s">
        <v>46</v>
      </c>
      <c r="C115" s="23" t="s">
        <v>113</v>
      </c>
      <c r="D115" s="25">
        <v>0.34</v>
      </c>
      <c r="E115" s="24">
        <f t="shared" si="3"/>
        <v>100</v>
      </c>
      <c r="F115" s="25">
        <v>0.34</v>
      </c>
      <c r="G115" s="25">
        <v>0.455</v>
      </c>
      <c r="H115" s="24">
        <f t="shared" si="4"/>
        <v>133.8235294117647</v>
      </c>
    </row>
    <row r="116" spans="1:8" s="16" customFormat="1" ht="47.25">
      <c r="A116" s="3"/>
      <c r="B116" s="34" t="s">
        <v>47</v>
      </c>
      <c r="C116" s="23" t="s">
        <v>113</v>
      </c>
      <c r="D116" s="23">
        <v>0.675</v>
      </c>
      <c r="E116" s="24">
        <f t="shared" si="3"/>
        <v>100</v>
      </c>
      <c r="F116" s="25">
        <v>0.675</v>
      </c>
      <c r="G116" s="25">
        <v>0.875</v>
      </c>
      <c r="H116" s="24">
        <f t="shared" si="4"/>
        <v>129.62962962962962</v>
      </c>
    </row>
    <row r="117" spans="1:8" s="16" customFormat="1" ht="31.5">
      <c r="A117" s="3"/>
      <c r="B117" s="35" t="s">
        <v>48</v>
      </c>
      <c r="C117" s="23"/>
      <c r="D117" s="23"/>
      <c r="E117" s="23"/>
      <c r="F117" s="24"/>
      <c r="G117" s="24"/>
      <c r="H117" s="24"/>
    </row>
    <row r="118" spans="1:10" s="16" customFormat="1" ht="33" customHeight="1">
      <c r="A118" s="3"/>
      <c r="B118" s="34" t="s">
        <v>49</v>
      </c>
      <c r="C118" s="37" t="s">
        <v>114</v>
      </c>
      <c r="D118" s="49">
        <v>158.0339</v>
      </c>
      <c r="E118" s="24">
        <f t="shared" si="3"/>
        <v>77.55171516997304</v>
      </c>
      <c r="F118" s="31">
        <v>122.558</v>
      </c>
      <c r="G118" s="32">
        <v>150.5</v>
      </c>
      <c r="H118" s="24">
        <f t="shared" si="4"/>
        <v>122.79900128918553</v>
      </c>
      <c r="J118" s="51"/>
    </row>
    <row r="119" spans="1:10" s="16" customFormat="1" ht="30.75" customHeight="1">
      <c r="A119" s="3"/>
      <c r="B119" s="34" t="s">
        <v>50</v>
      </c>
      <c r="C119" s="37" t="s">
        <v>114</v>
      </c>
      <c r="D119" s="49">
        <v>59.4084</v>
      </c>
      <c r="E119" s="24">
        <f t="shared" si="3"/>
        <v>82.78778758559395</v>
      </c>
      <c r="F119" s="50">
        <v>49.1829</v>
      </c>
      <c r="G119" s="50">
        <v>5.58</v>
      </c>
      <c r="H119" s="24">
        <f t="shared" si="4"/>
        <v>11.345406635232978</v>
      </c>
      <c r="J119" s="51"/>
    </row>
    <row r="120" spans="1:10" s="16" customFormat="1" ht="31.5" customHeight="1">
      <c r="A120" s="3"/>
      <c r="B120" s="34" t="s">
        <v>51</v>
      </c>
      <c r="C120" s="37" t="s">
        <v>114</v>
      </c>
      <c r="D120" s="49">
        <v>3.7806</v>
      </c>
      <c r="E120" s="24">
        <f t="shared" si="3"/>
        <v>104.21626196899962</v>
      </c>
      <c r="F120" s="50">
        <v>3.94</v>
      </c>
      <c r="G120" s="50">
        <v>3.95</v>
      </c>
      <c r="H120" s="24">
        <f t="shared" si="4"/>
        <v>100.253807106599</v>
      </c>
      <c r="J120" s="51"/>
    </row>
    <row r="121" spans="1:10" s="16" customFormat="1" ht="32.25" customHeight="1">
      <c r="A121" s="3"/>
      <c r="B121" s="34" t="s">
        <v>52</v>
      </c>
      <c r="C121" s="37" t="s">
        <v>114</v>
      </c>
      <c r="D121" s="49">
        <v>0.0867</v>
      </c>
      <c r="E121" s="24">
        <f t="shared" si="3"/>
        <v>133.9100346020761</v>
      </c>
      <c r="F121" s="50">
        <v>0.1161</v>
      </c>
      <c r="G121" s="50">
        <v>0.1179</v>
      </c>
      <c r="H121" s="24">
        <f t="shared" si="4"/>
        <v>101.55038759689923</v>
      </c>
      <c r="J121" s="51"/>
    </row>
    <row r="122" spans="1:10" s="16" customFormat="1" ht="32.25" customHeight="1">
      <c r="A122" s="3"/>
      <c r="B122" s="34" t="s">
        <v>53</v>
      </c>
      <c r="C122" s="37" t="s">
        <v>114</v>
      </c>
      <c r="D122" s="49">
        <v>26.9507</v>
      </c>
      <c r="E122" s="24">
        <f t="shared" si="3"/>
        <v>69.3291825444237</v>
      </c>
      <c r="F122" s="50">
        <v>18.6847</v>
      </c>
      <c r="G122" s="50">
        <v>28.95</v>
      </c>
      <c r="H122" s="24">
        <f t="shared" si="4"/>
        <v>154.9396029906822</v>
      </c>
      <c r="J122" s="51"/>
    </row>
    <row r="123" spans="1:10" s="16" customFormat="1" ht="32.25" customHeight="1">
      <c r="A123" s="3"/>
      <c r="B123" s="34" t="s">
        <v>54</v>
      </c>
      <c r="C123" s="37" t="s">
        <v>114</v>
      </c>
      <c r="D123" s="49">
        <v>10.9252</v>
      </c>
      <c r="E123" s="24">
        <f t="shared" si="3"/>
        <v>79.81547248562956</v>
      </c>
      <c r="F123" s="50">
        <v>8.72</v>
      </c>
      <c r="G123" s="50">
        <v>12.056</v>
      </c>
      <c r="H123" s="24">
        <f t="shared" si="4"/>
        <v>138.25688073394494</v>
      </c>
      <c r="J123" s="51"/>
    </row>
    <row r="124" spans="1:10" s="16" customFormat="1" ht="31.5">
      <c r="A124" s="3"/>
      <c r="B124" s="34" t="s">
        <v>55</v>
      </c>
      <c r="C124" s="23" t="s">
        <v>57</v>
      </c>
      <c r="D124" s="25">
        <v>424</v>
      </c>
      <c r="E124" s="24">
        <f t="shared" si="3"/>
        <v>97.87735849056604</v>
      </c>
      <c r="F124" s="32">
        <v>415</v>
      </c>
      <c r="G124" s="32">
        <v>420</v>
      </c>
      <c r="H124" s="24">
        <f t="shared" si="4"/>
        <v>101.20481927710843</v>
      </c>
      <c r="J124" s="52"/>
    </row>
    <row r="125" spans="1:10" s="16" customFormat="1" ht="31.5">
      <c r="A125" s="3"/>
      <c r="B125" s="34" t="s">
        <v>56</v>
      </c>
      <c r="C125" s="23" t="s">
        <v>57</v>
      </c>
      <c r="D125" s="25">
        <v>87</v>
      </c>
      <c r="E125" s="24">
        <f t="shared" si="3"/>
        <v>101.14942528735634</v>
      </c>
      <c r="F125" s="32">
        <v>88</v>
      </c>
      <c r="G125" s="32">
        <v>85</v>
      </c>
      <c r="H125" s="24">
        <f t="shared" si="4"/>
        <v>96.5909090909091</v>
      </c>
      <c r="J125" s="52"/>
    </row>
    <row r="126" spans="1:10" s="16" customFormat="1" ht="31.5" customHeight="1">
      <c r="A126" s="3"/>
      <c r="B126" s="34" t="s">
        <v>192</v>
      </c>
      <c r="C126" s="37" t="s">
        <v>114</v>
      </c>
      <c r="D126" s="49">
        <v>9.2548</v>
      </c>
      <c r="E126" s="24">
        <f t="shared" si="3"/>
        <v>79.48740113238536</v>
      </c>
      <c r="F126" s="25">
        <v>7.3564</v>
      </c>
      <c r="G126" s="50">
        <v>9.085</v>
      </c>
      <c r="H126" s="24">
        <f>G126/F126*100</f>
        <v>123.49790658474255</v>
      </c>
      <c r="J126" s="53"/>
    </row>
    <row r="127" spans="1:12" s="16" customFormat="1" ht="15.75">
      <c r="A127" s="3" t="s">
        <v>18</v>
      </c>
      <c r="B127" s="35" t="s">
        <v>58</v>
      </c>
      <c r="C127" s="23"/>
      <c r="D127" s="23"/>
      <c r="E127" s="23"/>
      <c r="F127" s="24"/>
      <c r="G127" s="24"/>
      <c r="H127" s="24"/>
      <c r="I127" s="63"/>
      <c r="J127" s="64"/>
      <c r="K127" s="64"/>
      <c r="L127" s="64"/>
    </row>
    <row r="128" spans="1:8" s="16" customFormat="1" ht="15.75">
      <c r="A128" s="3"/>
      <c r="B128" s="35" t="s">
        <v>59</v>
      </c>
      <c r="C128" s="23" t="s">
        <v>22</v>
      </c>
      <c r="D128" s="23">
        <v>140.674</v>
      </c>
      <c r="E128" s="24">
        <f t="shared" si="3"/>
        <v>151.77858026358814</v>
      </c>
      <c r="F128" s="25">
        <v>213.513</v>
      </c>
      <c r="G128" s="25">
        <v>241.738</v>
      </c>
      <c r="H128" s="24">
        <f t="shared" si="4"/>
        <v>113.21933559080712</v>
      </c>
    </row>
    <row r="129" spans="1:8" s="16" customFormat="1" ht="15.75">
      <c r="A129" s="3" t="s">
        <v>27</v>
      </c>
      <c r="B129" s="35" t="s">
        <v>60</v>
      </c>
      <c r="C129" s="23"/>
      <c r="D129" s="23"/>
      <c r="E129" s="24"/>
      <c r="F129" s="24"/>
      <c r="G129" s="24"/>
      <c r="H129" s="24"/>
    </row>
    <row r="130" spans="1:8" s="16" customFormat="1" ht="15.75">
      <c r="A130" s="3"/>
      <c r="B130" s="34" t="s">
        <v>179</v>
      </c>
      <c r="C130" s="23" t="s">
        <v>113</v>
      </c>
      <c r="D130" s="23">
        <v>4.369</v>
      </c>
      <c r="E130" s="24">
        <f t="shared" si="3"/>
        <v>100.70954451819641</v>
      </c>
      <c r="F130" s="24">
        <v>4.4</v>
      </c>
      <c r="G130" s="24">
        <v>4.4</v>
      </c>
      <c r="H130" s="24">
        <f t="shared" si="4"/>
        <v>100</v>
      </c>
    </row>
    <row r="131" spans="1:8" s="16" customFormat="1" ht="15.75">
      <c r="A131" s="3"/>
      <c r="B131" s="34" t="s">
        <v>61</v>
      </c>
      <c r="C131" s="23" t="s">
        <v>62</v>
      </c>
      <c r="D131" s="23" t="s">
        <v>238</v>
      </c>
      <c r="E131" s="24">
        <v>111.8</v>
      </c>
      <c r="F131" s="23" t="s">
        <v>231</v>
      </c>
      <c r="G131" s="23" t="s">
        <v>232</v>
      </c>
      <c r="H131" s="24">
        <v>105.2</v>
      </c>
    </row>
    <row r="132" spans="1:8" s="16" customFormat="1" ht="15.75">
      <c r="A132" s="3"/>
      <c r="B132" s="34" t="s">
        <v>180</v>
      </c>
      <c r="C132" s="23" t="s">
        <v>113</v>
      </c>
      <c r="D132" s="25">
        <v>3.47</v>
      </c>
      <c r="E132" s="24">
        <f t="shared" si="3"/>
        <v>103.74639769452449</v>
      </c>
      <c r="F132" s="25">
        <v>3.6</v>
      </c>
      <c r="G132" s="25">
        <v>3.9</v>
      </c>
      <c r="H132" s="24">
        <f t="shared" si="4"/>
        <v>108.33333333333333</v>
      </c>
    </row>
    <row r="133" spans="1:8" s="16" customFormat="1" ht="15.75">
      <c r="A133" s="3"/>
      <c r="B133" s="34" t="s">
        <v>181</v>
      </c>
      <c r="C133" s="23" t="s">
        <v>62</v>
      </c>
      <c r="D133" s="23">
        <v>2.663</v>
      </c>
      <c r="E133" s="24">
        <f t="shared" si="3"/>
        <v>104.84416072099137</v>
      </c>
      <c r="F133" s="23">
        <v>2.792</v>
      </c>
      <c r="G133" s="23">
        <v>3.092</v>
      </c>
      <c r="H133" s="24">
        <f t="shared" si="4"/>
        <v>110.74498567335245</v>
      </c>
    </row>
    <row r="134" spans="1:8" s="16" customFormat="1" ht="15.75">
      <c r="A134" s="3"/>
      <c r="B134" s="34" t="s">
        <v>63</v>
      </c>
      <c r="C134" s="23" t="s">
        <v>62</v>
      </c>
      <c r="D134" s="23">
        <v>0</v>
      </c>
      <c r="E134" s="24">
        <v>0</v>
      </c>
      <c r="F134" s="23">
        <v>1</v>
      </c>
      <c r="G134" s="23">
        <v>1</v>
      </c>
      <c r="H134" s="24">
        <f t="shared" si="4"/>
        <v>100</v>
      </c>
    </row>
    <row r="135" spans="1:8" s="16" customFormat="1" ht="15.75">
      <c r="A135" s="3"/>
      <c r="B135" s="34" t="s">
        <v>64</v>
      </c>
      <c r="C135" s="23" t="s">
        <v>115</v>
      </c>
      <c r="D135" s="23">
        <v>2.663</v>
      </c>
      <c r="E135" s="24">
        <f t="shared" si="3"/>
        <v>104.84416072099137</v>
      </c>
      <c r="F135" s="23">
        <v>2.792</v>
      </c>
      <c r="G135" s="25">
        <v>3.092</v>
      </c>
      <c r="H135" s="24">
        <f t="shared" si="4"/>
        <v>110.74498567335245</v>
      </c>
    </row>
    <row r="136" spans="1:8" s="16" customFormat="1" ht="15" customHeight="1">
      <c r="A136" s="3"/>
      <c r="B136" s="34" t="s">
        <v>65</v>
      </c>
      <c r="C136" s="23" t="s">
        <v>113</v>
      </c>
      <c r="D136" s="23">
        <v>3.47</v>
      </c>
      <c r="E136" s="24">
        <f t="shared" si="3"/>
        <v>103.74639769452449</v>
      </c>
      <c r="F136" s="23">
        <v>3.6</v>
      </c>
      <c r="G136" s="24">
        <v>3.9</v>
      </c>
      <c r="H136" s="24">
        <f t="shared" si="4"/>
        <v>108.33333333333333</v>
      </c>
    </row>
    <row r="137" spans="1:8" s="16" customFormat="1" ht="15.75">
      <c r="A137" s="3"/>
      <c r="B137" s="34" t="s">
        <v>66</v>
      </c>
      <c r="C137" s="23" t="s">
        <v>113</v>
      </c>
      <c r="D137" s="23">
        <v>0.363</v>
      </c>
      <c r="E137" s="24">
        <f t="shared" si="3"/>
        <v>100.55096418732784</v>
      </c>
      <c r="F137" s="25">
        <v>0.365</v>
      </c>
      <c r="G137" s="25">
        <v>0.381</v>
      </c>
      <c r="H137" s="24">
        <f t="shared" si="4"/>
        <v>104.38356164383562</v>
      </c>
    </row>
    <row r="138" spans="1:8" s="16" customFormat="1" ht="17.25" customHeight="1">
      <c r="A138" s="3"/>
      <c r="B138" s="35" t="s">
        <v>67</v>
      </c>
      <c r="C138" s="23" t="s">
        <v>62</v>
      </c>
      <c r="D138" s="23">
        <v>21</v>
      </c>
      <c r="E138" s="24">
        <f t="shared" si="3"/>
        <v>100</v>
      </c>
      <c r="F138" s="23">
        <v>21</v>
      </c>
      <c r="G138" s="23">
        <v>21</v>
      </c>
      <c r="H138" s="24">
        <f t="shared" si="4"/>
        <v>100</v>
      </c>
    </row>
    <row r="139" spans="1:8" s="16" customFormat="1" ht="15.75">
      <c r="A139" s="15"/>
      <c r="B139" s="34" t="s">
        <v>68</v>
      </c>
      <c r="C139" s="23"/>
      <c r="D139" s="23"/>
      <c r="E139" s="24"/>
      <c r="F139" s="23"/>
      <c r="G139" s="23"/>
      <c r="H139" s="24"/>
    </row>
    <row r="140" spans="1:8" s="16" customFormat="1" ht="15.75">
      <c r="A140" s="3"/>
      <c r="B140" s="34" t="s">
        <v>69</v>
      </c>
      <c r="C140" s="23" t="s">
        <v>62</v>
      </c>
      <c r="D140" s="23">
        <v>21</v>
      </c>
      <c r="E140" s="24">
        <f t="shared" si="3"/>
        <v>100</v>
      </c>
      <c r="F140" s="23">
        <v>21</v>
      </c>
      <c r="G140" s="23">
        <v>21</v>
      </c>
      <c r="H140" s="24">
        <f t="shared" si="4"/>
        <v>100</v>
      </c>
    </row>
    <row r="141" spans="1:8" s="16" customFormat="1" ht="15.75">
      <c r="A141" s="3"/>
      <c r="B141" s="34" t="s">
        <v>70</v>
      </c>
      <c r="C141" s="23" t="s">
        <v>62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</row>
    <row r="142" spans="1:8" s="16" customFormat="1" ht="15.75">
      <c r="A142" s="15"/>
      <c r="B142" s="34" t="s">
        <v>71</v>
      </c>
      <c r="C142" s="23" t="s">
        <v>113</v>
      </c>
      <c r="D142" s="25">
        <v>9.124</v>
      </c>
      <c r="E142" s="24">
        <f t="shared" si="3"/>
        <v>103.60587461639629</v>
      </c>
      <c r="F142" s="25">
        <v>9.453</v>
      </c>
      <c r="G142" s="25">
        <v>9.488</v>
      </c>
      <c r="H142" s="24">
        <f t="shared" si="4"/>
        <v>100.37025282978948</v>
      </c>
    </row>
    <row r="143" spans="1:8" s="16" customFormat="1" ht="15.75">
      <c r="A143" s="15"/>
      <c r="B143" s="34" t="s">
        <v>68</v>
      </c>
      <c r="C143" s="23"/>
      <c r="D143" s="23"/>
      <c r="E143" s="24"/>
      <c r="F143" s="25"/>
      <c r="G143" s="25"/>
      <c r="H143" s="24"/>
    </row>
    <row r="144" spans="1:8" s="16" customFormat="1" ht="15.75">
      <c r="A144" s="15"/>
      <c r="B144" s="34" t="s">
        <v>72</v>
      </c>
      <c r="C144" s="23" t="s">
        <v>113</v>
      </c>
      <c r="D144" s="23">
        <v>9.124</v>
      </c>
      <c r="E144" s="24">
        <f t="shared" si="3"/>
        <v>103.14555019728189</v>
      </c>
      <c r="F144" s="25">
        <v>9.411</v>
      </c>
      <c r="G144" s="25">
        <v>9.446</v>
      </c>
      <c r="H144" s="24">
        <f t="shared" si="4"/>
        <v>100.3719052172989</v>
      </c>
    </row>
    <row r="145" spans="1:8" s="16" customFormat="1" ht="15.75">
      <c r="A145" s="15"/>
      <c r="B145" s="34" t="s">
        <v>73</v>
      </c>
      <c r="C145" s="23" t="s">
        <v>113</v>
      </c>
      <c r="D145" s="23">
        <v>0.042</v>
      </c>
      <c r="E145" s="24">
        <f t="shared" si="3"/>
        <v>100</v>
      </c>
      <c r="F145" s="25">
        <v>0.042</v>
      </c>
      <c r="G145" s="25">
        <v>0.042</v>
      </c>
      <c r="H145" s="24">
        <f t="shared" si="4"/>
        <v>100</v>
      </c>
    </row>
    <row r="146" spans="1:8" s="16" customFormat="1" ht="15.75">
      <c r="A146" s="15"/>
      <c r="B146" s="34" t="s">
        <v>66</v>
      </c>
      <c r="C146" s="23" t="s">
        <v>113</v>
      </c>
      <c r="D146" s="23">
        <v>0.731</v>
      </c>
      <c r="E146" s="24">
        <f t="shared" si="3"/>
        <v>110.1231190150479</v>
      </c>
      <c r="F146" s="25">
        <v>0.805</v>
      </c>
      <c r="G146" s="25">
        <v>0.82</v>
      </c>
      <c r="H146" s="24">
        <f t="shared" si="4"/>
        <v>101.86335403726707</v>
      </c>
    </row>
    <row r="147" spans="1:8" s="16" customFormat="1" ht="31.5">
      <c r="A147" s="15"/>
      <c r="B147" s="34" t="s">
        <v>74</v>
      </c>
      <c r="C147" s="23" t="s">
        <v>57</v>
      </c>
      <c r="D147" s="23">
        <v>23.3</v>
      </c>
      <c r="E147" s="24">
        <f t="shared" si="3"/>
        <v>105.15021459227466</v>
      </c>
      <c r="F147" s="24">
        <v>24.5</v>
      </c>
      <c r="G147" s="24">
        <v>24.5</v>
      </c>
      <c r="H147" s="24">
        <f t="shared" si="4"/>
        <v>100</v>
      </c>
    </row>
    <row r="148" spans="1:8" s="16" customFormat="1" ht="15.75">
      <c r="A148" s="15"/>
      <c r="B148" s="36" t="s">
        <v>206</v>
      </c>
      <c r="C148" s="23" t="s">
        <v>113</v>
      </c>
      <c r="D148" s="23">
        <v>1.476</v>
      </c>
      <c r="E148" s="24">
        <f t="shared" si="3"/>
        <v>99.52574525745258</v>
      </c>
      <c r="F148" s="25">
        <v>1.469</v>
      </c>
      <c r="G148" s="25">
        <v>1.504</v>
      </c>
      <c r="H148" s="24">
        <f t="shared" si="4"/>
        <v>102.38257317903334</v>
      </c>
    </row>
    <row r="149" spans="1:8" s="16" customFormat="1" ht="15.75">
      <c r="A149" s="15"/>
      <c r="B149" s="34" t="s">
        <v>75</v>
      </c>
      <c r="C149" s="23" t="s">
        <v>4</v>
      </c>
      <c r="D149" s="24">
        <v>56</v>
      </c>
      <c r="E149" s="24" t="s">
        <v>216</v>
      </c>
      <c r="F149" s="24">
        <v>58</v>
      </c>
      <c r="G149" s="24">
        <v>61</v>
      </c>
      <c r="H149" s="24" t="s">
        <v>216</v>
      </c>
    </row>
    <row r="150" spans="1:8" s="16" customFormat="1" ht="15.75">
      <c r="A150" s="15"/>
      <c r="B150" s="34" t="s">
        <v>76</v>
      </c>
      <c r="C150" s="23"/>
      <c r="D150" s="23"/>
      <c r="E150" s="24"/>
      <c r="F150" s="25"/>
      <c r="G150" s="25"/>
      <c r="H150" s="24"/>
    </row>
    <row r="151" spans="1:8" s="16" customFormat="1" ht="17.25" customHeight="1">
      <c r="A151" s="15"/>
      <c r="B151" s="34" t="s">
        <v>191</v>
      </c>
      <c r="C151" s="23" t="s">
        <v>113</v>
      </c>
      <c r="D151" s="23">
        <v>0.504</v>
      </c>
      <c r="E151" s="24">
        <f t="shared" si="3"/>
        <v>104.36507936507937</v>
      </c>
      <c r="F151" s="25">
        <v>0.526</v>
      </c>
      <c r="G151" s="25">
        <v>0.575</v>
      </c>
      <c r="H151" s="24">
        <f>G151/F151*100</f>
        <v>109.31558935361217</v>
      </c>
    </row>
    <row r="152" spans="1:12" s="16" customFormat="1" ht="15.75">
      <c r="A152" s="3" t="s">
        <v>196</v>
      </c>
      <c r="B152" s="35" t="s">
        <v>77</v>
      </c>
      <c r="C152" s="23"/>
      <c r="D152" s="23"/>
      <c r="E152" s="24"/>
      <c r="F152" s="24"/>
      <c r="G152" s="24"/>
      <c r="H152" s="24"/>
      <c r="I152" s="63"/>
      <c r="J152" s="64"/>
      <c r="K152" s="64"/>
      <c r="L152" s="64"/>
    </row>
    <row r="153" spans="1:8" s="16" customFormat="1" ht="15.75">
      <c r="A153" s="15"/>
      <c r="B153" s="34" t="s">
        <v>78</v>
      </c>
      <c r="C153" s="23" t="s">
        <v>93</v>
      </c>
      <c r="D153" s="38">
        <v>4</v>
      </c>
      <c r="E153" s="24">
        <f t="shared" si="3"/>
        <v>100</v>
      </c>
      <c r="F153" s="40">
        <v>4</v>
      </c>
      <c r="G153" s="40">
        <v>4</v>
      </c>
      <c r="H153" s="24">
        <f>G153/F153*100</f>
        <v>100</v>
      </c>
    </row>
    <row r="154" spans="1:8" s="16" customFormat="1" ht="15.75">
      <c r="A154" s="15"/>
      <c r="B154" s="34" t="s">
        <v>79</v>
      </c>
      <c r="C154" s="23" t="s">
        <v>113</v>
      </c>
      <c r="D154" s="39">
        <v>1.399</v>
      </c>
      <c r="E154" s="24">
        <f t="shared" si="3"/>
        <v>100.07147962830591</v>
      </c>
      <c r="F154" s="56">
        <v>1.4</v>
      </c>
      <c r="G154" s="39">
        <v>1.494</v>
      </c>
      <c r="H154" s="24">
        <f>G154/F154*100</f>
        <v>106.71428571428572</v>
      </c>
    </row>
    <row r="155" spans="1:8" s="16" customFormat="1" ht="15.75">
      <c r="A155" s="15"/>
      <c r="B155" s="34" t="s">
        <v>80</v>
      </c>
      <c r="C155" s="23" t="s">
        <v>113</v>
      </c>
      <c r="D155" s="39">
        <v>0.872</v>
      </c>
      <c r="E155" s="24">
        <f t="shared" si="3"/>
        <v>88.53211009174312</v>
      </c>
      <c r="F155" s="39">
        <v>0.772</v>
      </c>
      <c r="G155" s="56">
        <v>0.842</v>
      </c>
      <c r="H155" s="24">
        <f>G155/F155*100</f>
        <v>109.06735751295335</v>
      </c>
    </row>
    <row r="156" spans="1:8" s="16" customFormat="1" ht="15.75">
      <c r="A156" s="15"/>
      <c r="B156" s="34" t="s">
        <v>81</v>
      </c>
      <c r="C156" s="23" t="s">
        <v>113</v>
      </c>
      <c r="D156" s="39">
        <v>0.749</v>
      </c>
      <c r="E156" s="24">
        <f t="shared" si="3"/>
        <v>85.71428571428572</v>
      </c>
      <c r="F156" s="39">
        <v>0.642</v>
      </c>
      <c r="G156" s="56">
        <v>0.687</v>
      </c>
      <c r="H156" s="24">
        <f>G156/F156*100</f>
        <v>107.00934579439252</v>
      </c>
    </row>
    <row r="157" spans="1:8" s="16" customFormat="1" ht="18.75" customHeight="1">
      <c r="A157" s="15"/>
      <c r="B157" s="34" t="s">
        <v>82</v>
      </c>
      <c r="C157" s="23" t="s">
        <v>113</v>
      </c>
      <c r="D157" s="39">
        <v>0.641</v>
      </c>
      <c r="E157" s="24">
        <f t="shared" si="3"/>
        <v>88.76755070202807</v>
      </c>
      <c r="F157" s="39">
        <v>0.569</v>
      </c>
      <c r="G157" s="56">
        <v>0.617</v>
      </c>
      <c r="H157" s="24">
        <f>G157/F157*100</f>
        <v>108.43585237258348</v>
      </c>
    </row>
    <row r="158" spans="1:12" s="16" customFormat="1" ht="15.75">
      <c r="A158" s="3" t="s">
        <v>28</v>
      </c>
      <c r="B158" s="35" t="s">
        <v>83</v>
      </c>
      <c r="C158" s="23"/>
      <c r="D158" s="39"/>
      <c r="E158" s="24"/>
      <c r="F158" s="39"/>
      <c r="G158" s="39"/>
      <c r="H158" s="24"/>
      <c r="I158" s="63"/>
      <c r="J158" s="64"/>
      <c r="K158" s="64"/>
      <c r="L158" s="64"/>
    </row>
    <row r="159" spans="1:8" s="16" customFormat="1" ht="15.75">
      <c r="A159" s="15"/>
      <c r="B159" s="34" t="s">
        <v>78</v>
      </c>
      <c r="C159" s="23" t="s">
        <v>93</v>
      </c>
      <c r="D159" s="39">
        <v>3</v>
      </c>
      <c r="E159" s="24">
        <f t="shared" si="3"/>
        <v>100</v>
      </c>
      <c r="F159" s="39">
        <v>3</v>
      </c>
      <c r="G159" s="39">
        <v>3</v>
      </c>
      <c r="H159" s="24" t="s">
        <v>216</v>
      </c>
    </row>
    <row r="160" spans="1:8" s="16" customFormat="1" ht="15.75">
      <c r="A160" s="15"/>
      <c r="B160" s="34" t="s">
        <v>84</v>
      </c>
      <c r="C160" s="23" t="s">
        <v>93</v>
      </c>
      <c r="D160" s="39">
        <v>2</v>
      </c>
      <c r="E160" s="24">
        <f t="shared" si="3"/>
        <v>100</v>
      </c>
      <c r="F160" s="39">
        <v>2</v>
      </c>
      <c r="G160" s="39">
        <v>2</v>
      </c>
      <c r="H160" s="24" t="s">
        <v>216</v>
      </c>
    </row>
    <row r="161" spans="1:8" s="16" customFormat="1" ht="15.75">
      <c r="A161" s="15"/>
      <c r="B161" s="34" t="s">
        <v>88</v>
      </c>
      <c r="C161" s="23" t="s">
        <v>113</v>
      </c>
      <c r="D161" s="39">
        <v>5.642</v>
      </c>
      <c r="E161" s="24">
        <f t="shared" si="3"/>
        <v>106.309819213045</v>
      </c>
      <c r="F161" s="39">
        <v>5.998</v>
      </c>
      <c r="G161" s="39">
        <v>6.042</v>
      </c>
      <c r="H161" s="24" t="s">
        <v>216</v>
      </c>
    </row>
    <row r="162" spans="1:8" s="16" customFormat="1" ht="15.75">
      <c r="A162" s="3"/>
      <c r="B162" s="34" t="s">
        <v>85</v>
      </c>
      <c r="C162" s="23" t="s">
        <v>113</v>
      </c>
      <c r="D162" s="39">
        <v>5.454</v>
      </c>
      <c r="E162" s="24">
        <f t="shared" si="3"/>
        <v>106.2706270627063</v>
      </c>
      <c r="F162" s="39">
        <v>5.796</v>
      </c>
      <c r="G162" s="39">
        <v>5.817</v>
      </c>
      <c r="H162" s="24" t="s">
        <v>216</v>
      </c>
    </row>
    <row r="163" spans="1:8" s="16" customFormat="1" ht="15.75">
      <c r="A163" s="15"/>
      <c r="B163" s="34" t="s">
        <v>89</v>
      </c>
      <c r="C163" s="23" t="s">
        <v>113</v>
      </c>
      <c r="D163" s="39">
        <v>2.257</v>
      </c>
      <c r="E163" s="24">
        <f t="shared" si="3"/>
        <v>119.40629153743907</v>
      </c>
      <c r="F163" s="39">
        <v>2.695</v>
      </c>
      <c r="G163" s="39">
        <v>2.695</v>
      </c>
      <c r="H163" s="24" t="s">
        <v>216</v>
      </c>
    </row>
    <row r="164" spans="1:8" s="16" customFormat="1" ht="15.75">
      <c r="A164" s="15"/>
      <c r="B164" s="34" t="s">
        <v>86</v>
      </c>
      <c r="C164" s="23" t="s">
        <v>113</v>
      </c>
      <c r="D164" s="39">
        <v>2.191</v>
      </c>
      <c r="E164" s="24">
        <f t="shared" si="3"/>
        <v>118.43906891830215</v>
      </c>
      <c r="F164" s="39">
        <v>2.595</v>
      </c>
      <c r="G164" s="39">
        <v>2.595</v>
      </c>
      <c r="H164" s="24" t="s">
        <v>216</v>
      </c>
    </row>
    <row r="165" spans="1:8" s="16" customFormat="1" ht="15.75">
      <c r="A165" s="15"/>
      <c r="B165" s="34" t="s">
        <v>90</v>
      </c>
      <c r="C165" s="23" t="s">
        <v>113</v>
      </c>
      <c r="D165" s="39">
        <v>2.743</v>
      </c>
      <c r="E165" s="24">
        <f t="shared" si="3"/>
        <v>71.12650382792563</v>
      </c>
      <c r="F165" s="39">
        <v>1.951</v>
      </c>
      <c r="G165" s="39">
        <v>2.511</v>
      </c>
      <c r="H165" s="24" t="s">
        <v>216</v>
      </c>
    </row>
    <row r="166" spans="1:8" s="16" customFormat="1" ht="15.75">
      <c r="A166" s="15"/>
      <c r="B166" s="34" t="s">
        <v>87</v>
      </c>
      <c r="C166" s="23" t="s">
        <v>113</v>
      </c>
      <c r="D166" s="39">
        <v>2.685</v>
      </c>
      <c r="E166" s="24">
        <f>F166/D166*100</f>
        <v>70.98696461824953</v>
      </c>
      <c r="F166" s="39">
        <v>1.906</v>
      </c>
      <c r="G166" s="39">
        <v>2.474</v>
      </c>
      <c r="H166" s="24" t="s">
        <v>216</v>
      </c>
    </row>
    <row r="167" spans="1:12" s="16" customFormat="1" ht="15.75">
      <c r="A167" s="3" t="s">
        <v>21</v>
      </c>
      <c r="B167" s="35" t="s">
        <v>91</v>
      </c>
      <c r="C167" s="23"/>
      <c r="D167" s="23"/>
      <c r="E167" s="24"/>
      <c r="F167" s="24"/>
      <c r="G167" s="24"/>
      <c r="H167" s="24"/>
      <c r="I167" s="63"/>
      <c r="J167" s="64"/>
      <c r="K167" s="64"/>
      <c r="L167" s="64"/>
    </row>
    <row r="168" spans="1:8" s="16" customFormat="1" ht="18" customHeight="1">
      <c r="A168" s="3"/>
      <c r="B168" s="35" t="s">
        <v>207</v>
      </c>
      <c r="C168" s="23" t="s">
        <v>22</v>
      </c>
      <c r="D168" s="23">
        <v>16.029</v>
      </c>
      <c r="E168" s="24">
        <f aca="true" t="shared" si="5" ref="E168:E194">F168/D168*100</f>
        <v>115.04148730426103</v>
      </c>
      <c r="F168" s="25">
        <v>18.44</v>
      </c>
      <c r="G168" s="25">
        <v>21.398</v>
      </c>
      <c r="H168" s="24">
        <f aca="true" t="shared" si="6" ref="H168:H173">G168/F168*100</f>
        <v>116.0412147505423</v>
      </c>
    </row>
    <row r="169" spans="1:8" s="16" customFormat="1" ht="15.75">
      <c r="A169" s="15"/>
      <c r="B169" s="34" t="s">
        <v>92</v>
      </c>
      <c r="C169" s="23" t="s">
        <v>93</v>
      </c>
      <c r="D169" s="23">
        <v>6</v>
      </c>
      <c r="E169" s="24">
        <f t="shared" si="5"/>
        <v>100</v>
      </c>
      <c r="F169" s="23">
        <v>6</v>
      </c>
      <c r="G169" s="23">
        <v>6</v>
      </c>
      <c r="H169" s="24">
        <f t="shared" si="6"/>
        <v>100</v>
      </c>
    </row>
    <row r="170" spans="1:8" s="16" customFormat="1" ht="15.75">
      <c r="A170" s="15"/>
      <c r="B170" s="34" t="s">
        <v>94</v>
      </c>
      <c r="C170" s="23" t="s">
        <v>93</v>
      </c>
      <c r="D170" s="23">
        <v>4</v>
      </c>
      <c r="E170" s="24">
        <f t="shared" si="5"/>
        <v>100</v>
      </c>
      <c r="F170" s="23">
        <v>4</v>
      </c>
      <c r="G170" s="23">
        <v>4</v>
      </c>
      <c r="H170" s="24">
        <f t="shared" si="6"/>
        <v>100</v>
      </c>
    </row>
    <row r="171" spans="1:8" s="16" customFormat="1" ht="15.75">
      <c r="A171" s="15"/>
      <c r="B171" s="34" t="s">
        <v>239</v>
      </c>
      <c r="C171" s="23" t="s">
        <v>93</v>
      </c>
      <c r="D171" s="23">
        <v>1</v>
      </c>
      <c r="E171" s="24">
        <f t="shared" si="5"/>
        <v>100</v>
      </c>
      <c r="F171" s="23">
        <v>1</v>
      </c>
      <c r="G171" s="23">
        <v>1</v>
      </c>
      <c r="H171" s="24">
        <f t="shared" si="6"/>
        <v>100</v>
      </c>
    </row>
    <row r="172" spans="1:8" s="16" customFormat="1" ht="15.75">
      <c r="A172" s="15"/>
      <c r="B172" s="34" t="s">
        <v>95</v>
      </c>
      <c r="C172" s="23" t="s">
        <v>93</v>
      </c>
      <c r="D172" s="23">
        <v>1</v>
      </c>
      <c r="E172" s="24">
        <v>0</v>
      </c>
      <c r="F172" s="23">
        <v>0</v>
      </c>
      <c r="G172" s="23">
        <v>0</v>
      </c>
      <c r="H172" s="24">
        <v>0</v>
      </c>
    </row>
    <row r="173" spans="1:8" s="16" customFormat="1" ht="31.5">
      <c r="A173" s="15"/>
      <c r="B173" s="34" t="s">
        <v>96</v>
      </c>
      <c r="C173" s="23" t="s">
        <v>93</v>
      </c>
      <c r="D173" s="23">
        <v>4</v>
      </c>
      <c r="E173" s="24">
        <f t="shared" si="5"/>
        <v>100</v>
      </c>
      <c r="F173" s="23">
        <v>4</v>
      </c>
      <c r="G173" s="23">
        <v>4</v>
      </c>
      <c r="H173" s="24">
        <f t="shared" si="6"/>
        <v>100</v>
      </c>
    </row>
    <row r="174" spans="1:12" s="16" customFormat="1" ht="15.75">
      <c r="A174" s="3" t="s">
        <v>8</v>
      </c>
      <c r="B174" s="35" t="s">
        <v>97</v>
      </c>
      <c r="C174" s="23"/>
      <c r="D174" s="23"/>
      <c r="E174" s="24"/>
      <c r="F174" s="26"/>
      <c r="G174" s="26"/>
      <c r="H174" s="24"/>
      <c r="I174" s="63"/>
      <c r="J174" s="64"/>
      <c r="K174" s="64"/>
      <c r="L174" s="64"/>
    </row>
    <row r="175" spans="1:8" s="16" customFormat="1" ht="31.5">
      <c r="A175" s="3"/>
      <c r="B175" s="35" t="s">
        <v>98</v>
      </c>
      <c r="C175" s="23" t="s">
        <v>22</v>
      </c>
      <c r="D175" s="23">
        <v>17.962</v>
      </c>
      <c r="E175" s="24">
        <f t="shared" si="5"/>
        <v>112.67676205322348</v>
      </c>
      <c r="F175" s="25">
        <v>20.239</v>
      </c>
      <c r="G175" s="25">
        <v>21.19</v>
      </c>
      <c r="H175" s="24">
        <f aca="true" t="shared" si="7" ref="H175:H182">G175/F175*100</f>
        <v>104.69884875734967</v>
      </c>
    </row>
    <row r="176" spans="1:8" s="16" customFormat="1" ht="15.75">
      <c r="A176" s="15"/>
      <c r="B176" s="34" t="s">
        <v>99</v>
      </c>
      <c r="C176" s="23" t="s">
        <v>93</v>
      </c>
      <c r="D176" s="23">
        <v>1</v>
      </c>
      <c r="E176" s="24">
        <f t="shared" si="5"/>
        <v>100</v>
      </c>
      <c r="F176" s="23">
        <v>1</v>
      </c>
      <c r="G176" s="23">
        <v>1</v>
      </c>
      <c r="H176" s="24">
        <f t="shared" si="7"/>
        <v>100</v>
      </c>
    </row>
    <row r="177" spans="1:8" s="16" customFormat="1" ht="19.5" customHeight="1">
      <c r="A177" s="15"/>
      <c r="B177" s="34" t="s">
        <v>208</v>
      </c>
      <c r="C177" s="23" t="s">
        <v>93</v>
      </c>
      <c r="D177" s="23">
        <v>46</v>
      </c>
      <c r="E177" s="24">
        <f t="shared" si="5"/>
        <v>100</v>
      </c>
      <c r="F177" s="23">
        <v>46</v>
      </c>
      <c r="G177" s="23">
        <v>46</v>
      </c>
      <c r="H177" s="24">
        <f t="shared" si="7"/>
        <v>100</v>
      </c>
    </row>
    <row r="178" spans="1:8" s="16" customFormat="1" ht="15.75">
      <c r="A178" s="15"/>
      <c r="B178" s="34" t="s">
        <v>100</v>
      </c>
      <c r="C178" s="23" t="s">
        <v>93</v>
      </c>
      <c r="D178" s="23">
        <v>2</v>
      </c>
      <c r="E178" s="24">
        <f t="shared" si="5"/>
        <v>100</v>
      </c>
      <c r="F178" s="23">
        <v>2</v>
      </c>
      <c r="G178" s="23">
        <v>2</v>
      </c>
      <c r="H178" s="24">
        <f t="shared" si="7"/>
        <v>100</v>
      </c>
    </row>
    <row r="179" spans="1:8" s="16" customFormat="1" ht="15.75">
      <c r="A179" s="15"/>
      <c r="B179" s="34" t="s">
        <v>101</v>
      </c>
      <c r="C179" s="23" t="s">
        <v>93</v>
      </c>
      <c r="D179" s="23">
        <v>70</v>
      </c>
      <c r="E179" s="24">
        <f t="shared" si="5"/>
        <v>100</v>
      </c>
      <c r="F179" s="23">
        <v>70</v>
      </c>
      <c r="G179" s="23">
        <v>70</v>
      </c>
      <c r="H179" s="24">
        <f t="shared" si="7"/>
        <v>100</v>
      </c>
    </row>
    <row r="180" spans="1:8" s="16" customFormat="1" ht="63.75" customHeight="1">
      <c r="A180" s="15"/>
      <c r="B180" s="34" t="s">
        <v>102</v>
      </c>
      <c r="C180" s="23" t="s">
        <v>93</v>
      </c>
      <c r="D180" s="23">
        <v>5</v>
      </c>
      <c r="E180" s="24">
        <f t="shared" si="5"/>
        <v>100</v>
      </c>
      <c r="F180" s="23">
        <v>5</v>
      </c>
      <c r="G180" s="23">
        <v>5</v>
      </c>
      <c r="H180" s="24">
        <f t="shared" si="7"/>
        <v>100</v>
      </c>
    </row>
    <row r="181" spans="1:8" s="16" customFormat="1" ht="33" customHeight="1">
      <c r="A181" s="15"/>
      <c r="B181" s="34" t="s">
        <v>103</v>
      </c>
      <c r="C181" s="23" t="s">
        <v>93</v>
      </c>
      <c r="D181" s="23">
        <v>5</v>
      </c>
      <c r="E181" s="24">
        <f t="shared" si="5"/>
        <v>100</v>
      </c>
      <c r="F181" s="23">
        <v>5</v>
      </c>
      <c r="G181" s="23">
        <v>5</v>
      </c>
      <c r="H181" s="24">
        <f t="shared" si="7"/>
        <v>100</v>
      </c>
    </row>
    <row r="182" spans="1:8" s="16" customFormat="1" ht="47.25">
      <c r="A182" s="15"/>
      <c r="B182" s="34" t="s">
        <v>104</v>
      </c>
      <c r="C182" s="23" t="s">
        <v>93</v>
      </c>
      <c r="D182" s="23">
        <v>5</v>
      </c>
      <c r="E182" s="24">
        <f t="shared" si="5"/>
        <v>100</v>
      </c>
      <c r="F182" s="23">
        <v>5</v>
      </c>
      <c r="G182" s="23">
        <v>5</v>
      </c>
      <c r="H182" s="24">
        <f t="shared" si="7"/>
        <v>100</v>
      </c>
    </row>
    <row r="183" spans="1:12" s="16" customFormat="1" ht="15.75">
      <c r="A183" s="3" t="s">
        <v>9</v>
      </c>
      <c r="B183" s="35" t="s">
        <v>105</v>
      </c>
      <c r="C183" s="23"/>
      <c r="D183" s="23"/>
      <c r="E183" s="24"/>
      <c r="F183" s="26"/>
      <c r="G183" s="26"/>
      <c r="H183" s="24"/>
      <c r="I183" s="63"/>
      <c r="J183" s="64"/>
      <c r="K183" s="64"/>
      <c r="L183" s="64"/>
    </row>
    <row r="184" spans="1:8" s="16" customFormat="1" ht="15.75">
      <c r="A184" s="3"/>
      <c r="B184" s="34" t="s">
        <v>229</v>
      </c>
      <c r="C184" s="23" t="s">
        <v>57</v>
      </c>
      <c r="D184" s="23">
        <v>184</v>
      </c>
      <c r="E184" s="24">
        <f t="shared" si="5"/>
        <v>95.1086956521739</v>
      </c>
      <c r="F184" s="26">
        <v>175</v>
      </c>
      <c r="G184" s="26">
        <v>175</v>
      </c>
      <c r="H184" s="24">
        <f aca="true" t="shared" si="8" ref="H184:H189">G184/F184*100</f>
        <v>100</v>
      </c>
    </row>
    <row r="185" spans="1:8" s="16" customFormat="1" ht="15.75">
      <c r="A185" s="15"/>
      <c r="B185" s="34" t="s">
        <v>106</v>
      </c>
      <c r="C185" s="23" t="s">
        <v>93</v>
      </c>
      <c r="D185" s="23">
        <v>1</v>
      </c>
      <c r="E185" s="24">
        <f t="shared" si="5"/>
        <v>0</v>
      </c>
      <c r="F185" s="26">
        <v>0</v>
      </c>
      <c r="G185" s="26">
        <v>0</v>
      </c>
      <c r="H185" s="24">
        <v>0</v>
      </c>
    </row>
    <row r="186" spans="1:8" s="16" customFormat="1" ht="15.75">
      <c r="A186" s="15"/>
      <c r="B186" s="34" t="s">
        <v>209</v>
      </c>
      <c r="C186" s="23" t="s">
        <v>57</v>
      </c>
      <c r="D186" s="23">
        <v>9</v>
      </c>
      <c r="E186" s="24">
        <f t="shared" si="5"/>
        <v>0</v>
      </c>
      <c r="F186" s="26">
        <v>0</v>
      </c>
      <c r="G186" s="26">
        <v>0</v>
      </c>
      <c r="H186" s="24">
        <v>0</v>
      </c>
    </row>
    <row r="187" spans="1:8" s="16" customFormat="1" ht="15.75">
      <c r="A187" s="15"/>
      <c r="B187" s="34" t="s">
        <v>107</v>
      </c>
      <c r="C187" s="23" t="s">
        <v>93</v>
      </c>
      <c r="D187" s="23">
        <v>9</v>
      </c>
      <c r="E187" s="24">
        <f t="shared" si="5"/>
        <v>100</v>
      </c>
      <c r="F187" s="23">
        <v>9</v>
      </c>
      <c r="G187" s="23">
        <v>9</v>
      </c>
      <c r="H187" s="24">
        <f t="shared" si="8"/>
        <v>100</v>
      </c>
    </row>
    <row r="188" spans="1:8" s="16" customFormat="1" ht="15.75">
      <c r="A188" s="15"/>
      <c r="B188" s="34" t="s">
        <v>209</v>
      </c>
      <c r="C188" s="23" t="s">
        <v>93</v>
      </c>
      <c r="D188" s="23">
        <v>14</v>
      </c>
      <c r="E188" s="24">
        <f t="shared" si="5"/>
        <v>92.85714285714286</v>
      </c>
      <c r="F188" s="26">
        <v>13</v>
      </c>
      <c r="G188" s="26">
        <v>13</v>
      </c>
      <c r="H188" s="24">
        <f t="shared" si="8"/>
        <v>100</v>
      </c>
    </row>
    <row r="189" spans="1:8" s="16" customFormat="1" ht="31.5">
      <c r="A189" s="15"/>
      <c r="B189" s="34" t="s">
        <v>240</v>
      </c>
      <c r="C189" s="23" t="s">
        <v>93</v>
      </c>
      <c r="D189" s="23">
        <v>1</v>
      </c>
      <c r="E189" s="24">
        <f t="shared" si="5"/>
        <v>100</v>
      </c>
      <c r="F189" s="23">
        <v>1</v>
      </c>
      <c r="G189" s="23">
        <v>1</v>
      </c>
      <c r="H189" s="24">
        <f t="shared" si="8"/>
        <v>100</v>
      </c>
    </row>
    <row r="190" spans="1:8" s="16" customFormat="1" ht="31.5">
      <c r="A190" s="15"/>
      <c r="B190" s="34" t="s">
        <v>210</v>
      </c>
      <c r="C190" s="23" t="s">
        <v>57</v>
      </c>
      <c r="D190" s="23">
        <v>8</v>
      </c>
      <c r="E190" s="24">
        <f t="shared" si="5"/>
        <v>112.5</v>
      </c>
      <c r="F190" s="26">
        <v>9</v>
      </c>
      <c r="G190" s="26">
        <v>8</v>
      </c>
      <c r="H190" s="24">
        <f>G190/F190*100</f>
        <v>88.88888888888889</v>
      </c>
    </row>
    <row r="191" spans="1:8" s="16" customFormat="1" ht="30.75" customHeight="1">
      <c r="A191" s="15"/>
      <c r="B191" s="34" t="s">
        <v>241</v>
      </c>
      <c r="C191" s="23" t="s">
        <v>93</v>
      </c>
      <c r="D191" s="23">
        <v>1</v>
      </c>
      <c r="E191" s="24">
        <f t="shared" si="5"/>
        <v>100</v>
      </c>
      <c r="F191" s="26">
        <v>1</v>
      </c>
      <c r="G191" s="26">
        <v>1</v>
      </c>
      <c r="H191" s="24">
        <f>G191/F191*100</f>
        <v>100</v>
      </c>
    </row>
    <row r="192" spans="1:8" s="16" customFormat="1" ht="31.5">
      <c r="A192" s="15" t="s">
        <v>10</v>
      </c>
      <c r="B192" s="35" t="s">
        <v>108</v>
      </c>
      <c r="C192" s="23"/>
      <c r="D192" s="23"/>
      <c r="E192" s="24"/>
      <c r="F192" s="26"/>
      <c r="G192" s="26"/>
      <c r="H192" s="24"/>
    </row>
    <row r="193" spans="1:12" s="16" customFormat="1" ht="16.5" customHeight="1">
      <c r="A193" s="18"/>
      <c r="B193" s="35" t="s">
        <v>109</v>
      </c>
      <c r="C193" s="23"/>
      <c r="D193" s="23"/>
      <c r="E193" s="24"/>
      <c r="F193" s="24"/>
      <c r="G193" s="24"/>
      <c r="H193" s="24"/>
      <c r="I193" s="63"/>
      <c r="J193" s="64"/>
      <c r="K193" s="64"/>
      <c r="L193" s="64"/>
    </row>
    <row r="194" spans="1:8" s="16" customFormat="1" ht="31.5">
      <c r="A194" s="15"/>
      <c r="B194" s="34" t="s">
        <v>110</v>
      </c>
      <c r="C194" s="23" t="s">
        <v>116</v>
      </c>
      <c r="D194" s="23">
        <v>0.5</v>
      </c>
      <c r="E194" s="24">
        <f t="shared" si="5"/>
        <v>80</v>
      </c>
      <c r="F194" s="24">
        <v>0.4</v>
      </c>
      <c r="G194" s="24">
        <v>0.4</v>
      </c>
      <c r="H194" s="24">
        <f>G194/F194*100</f>
        <v>100</v>
      </c>
    </row>
    <row r="195" spans="1:9" ht="15" customHeight="1">
      <c r="A195" s="9"/>
      <c r="B195" s="12"/>
      <c r="C195" s="12"/>
      <c r="D195" s="12"/>
      <c r="E195" s="12"/>
      <c r="F195" s="12"/>
      <c r="G195" s="12"/>
      <c r="H195" s="12"/>
      <c r="I195" s="7"/>
    </row>
    <row r="196" spans="1:8" s="8" customFormat="1" ht="12.75" customHeight="1">
      <c r="A196" s="4"/>
      <c r="B196" s="61"/>
      <c r="C196" s="61"/>
      <c r="D196" s="61"/>
      <c r="E196" s="61"/>
      <c r="F196" s="61"/>
      <c r="G196" s="61"/>
      <c r="H196" s="61"/>
    </row>
    <row r="197" spans="1:8" s="8" customFormat="1" ht="15.75" customHeight="1">
      <c r="A197" s="4"/>
      <c r="B197" s="61"/>
      <c r="C197" s="61"/>
      <c r="D197" s="61"/>
      <c r="E197" s="61"/>
      <c r="F197" s="61"/>
      <c r="G197" s="61"/>
      <c r="H197" s="61"/>
    </row>
  </sheetData>
  <sheetProtection/>
  <mergeCells count="37">
    <mergeCell ref="I174:L174"/>
    <mergeCell ref="I183:L183"/>
    <mergeCell ref="I193:L193"/>
    <mergeCell ref="I99:L99"/>
    <mergeCell ref="I109:L109"/>
    <mergeCell ref="I127:L127"/>
    <mergeCell ref="I152:L152"/>
    <mergeCell ref="I158:L158"/>
    <mergeCell ref="I167:L167"/>
    <mergeCell ref="I95:L95"/>
    <mergeCell ref="I96:L96"/>
    <mergeCell ref="I93:R93"/>
    <mergeCell ref="I98:L98"/>
    <mergeCell ref="I92:P92"/>
    <mergeCell ref="I75:L75"/>
    <mergeCell ref="I86:L86"/>
    <mergeCell ref="I85:L85"/>
    <mergeCell ref="I87:L87"/>
    <mergeCell ref="I89:L89"/>
    <mergeCell ref="I39:L39"/>
    <mergeCell ref="I49:L49"/>
    <mergeCell ref="I48:M48"/>
    <mergeCell ref="I90:L90"/>
    <mergeCell ref="I54:L54"/>
    <mergeCell ref="I56:L56"/>
    <mergeCell ref="I64:L64"/>
    <mergeCell ref="I68:L68"/>
    <mergeCell ref="G1:H1"/>
    <mergeCell ref="B197:H197"/>
    <mergeCell ref="A2:H2"/>
    <mergeCell ref="B196:H196"/>
    <mergeCell ref="I5:L5"/>
    <mergeCell ref="I36:M36"/>
    <mergeCell ref="I8:L8"/>
    <mergeCell ref="I13:L13"/>
    <mergeCell ref="I18:L18"/>
    <mergeCell ref="I24:L24"/>
  </mergeCells>
  <printOptions horizontalCentered="1"/>
  <pageMargins left="0.1968503937007874" right="0.1968503937007874" top="0.5905511811023623" bottom="0.3937007874015748" header="0.15748031496062992" footer="0.15748031496062992"/>
  <pageSetup fitToHeight="10" fitToWidth="1" horizontalDpi="600" verticalDpi="600" orientation="landscape" paperSize="9" scale="99" r:id="rId2"/>
  <headerFooter differentFirst="1" alignWithMargins="0">
    <oddHeader>&amp;C&amp;P</oddHeader>
  </headerFooter>
  <rowBreaks count="2" manualBreakCount="2">
    <brk id="67" max="7" man="1"/>
    <brk id="15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userLis1016</cp:lastModifiedBy>
  <cp:lastPrinted>2016-12-26T08:21:30Z</cp:lastPrinted>
  <dcterms:created xsi:type="dcterms:W3CDTF">2006-12-19T12:46:01Z</dcterms:created>
  <dcterms:modified xsi:type="dcterms:W3CDTF">2017-03-30T11:19:50Z</dcterms:modified>
  <cp:category/>
  <cp:version/>
  <cp:contentType/>
  <cp:contentStatus/>
</cp:coreProperties>
</file>