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'Лист1'!$A$4:$Q$64</definedName>
  </definedNames>
  <calcPr fullCalcOnLoad="1"/>
</workbook>
</file>

<file path=xl/sharedStrings.xml><?xml version="1.0" encoding="utf-8"?>
<sst xmlns="http://schemas.openxmlformats.org/spreadsheetml/2006/main" count="74" uniqueCount="72">
  <si>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</si>
  <si>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</si>
  <si>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</si>
  <si>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</si>
  <si>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</si>
  <si>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</si>
  <si>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</si>
  <si>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</si>
  <si>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</si>
  <si>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</si>
  <si>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</si>
  <si>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</si>
  <si>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</si>
  <si>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</si>
  <si>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</si>
  <si>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</si>
  <si>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</si>
  <si>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</si>
  <si>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</si>
  <si>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</si>
  <si>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холодильників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</si>
  <si>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</si>
  <si>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</si>
  <si>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</si>
  <si>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</si>
  <si>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</si>
  <si>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</si>
  <si>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</si>
  <si>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</si>
  <si>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</si>
  <si>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вул.Федоренко, 16</t>
  </si>
  <si>
    <t>Додаток  до рішення виконкому міської ради</t>
  </si>
  <si>
    <t>Напрямки використання коштів бюджету розвитку головного розпорядника бюджетних коштів УОЗ міської ради</t>
  </si>
  <si>
    <t>Керуючий справами виконкому</t>
  </si>
  <si>
    <t>Ю.А.Журба</t>
  </si>
  <si>
    <t>Багатопрофільна стаціонарна медична допомога населенню</t>
  </si>
  <si>
    <t>Виготовлення  проектно-кошторисної документації на встановлення лічильника теплової енергії в будівлі стоматологічної поліклініки КУ СМБЛ УОЗ Сєвєродонецької міської ради розташованої за адресою: м.Сєвєродонецьк, вул.Єгорова, 7</t>
  </si>
  <si>
    <t>Будівельно-монтажні роботи по встановленню лічильника теплової енергії в будівлі стоматологічної поліклініки КУ СМБЛ УОЗ Сєвєродонецької міської ради розташованої за адресою: м.Сєвєродонецьк, вул.Єгорова, 7</t>
  </si>
  <si>
    <t>Виготовлення  проектно-кошторисної документації на встановлення лічильника теплової енергії в будівлі гаражі-комора КУ СМБЛ УОЗ Сєвєродонецької міської ради розташованої за адресою: м.Сєвєродонецьк, вул.Сметаніна, 5</t>
  </si>
  <si>
    <t>Будівельно-монтажні роботи по встановленню лічильника теплової енергії в будівлі гаражі-комора КУ СМБЛ УОЗ Сєвєродонецької міської ради розташованої за адресою: м.Сєвєродонецьк, вул.Сметаніна, 5</t>
  </si>
  <si>
    <t>Виготовлення  проектно-кошторисної документації на встановлення лічильника теплової енергії в будівлі господарчої служби КУ СМБЛ УОЗ Сєвєродонецької міської ради розташованої за адресою: м.Сєвєродонецьк, вул.Сметаніна, 5</t>
  </si>
  <si>
    <t xml:space="preserve">Будівельно-монтажні роботи по встановленню лічильника теплової енергії в будівлі господарчої служби КУ СМБЛ УОЗ Сєвєродонецької міської ради розташованої за адресою: м.Сєвєродонецьк, вул.Сметаніна, 5 </t>
  </si>
  <si>
    <t>Розробка проектно - кошторисної документації по об'єкту: "Будівництво теплових мереж будівлі КУ СМБЛ УОЗ Сєвєродонецької міської ради розташованих за адресою: м.Сєвєродонецьк, вул.Сметаніна, 5".</t>
  </si>
  <si>
    <t>Розробка проектно - кошторисної документації по об'єкту: "Капітальний ремонт будівлі хірургічного корпусу КУ СМБЛ УОЗ Сєвєродонецької міської ради за адресою: м.Сєвєродонецьк, вул.Єгорова, 2Б (Термомодернізація)".</t>
  </si>
  <si>
    <t>Розробка проектно - кошторисної документації по об'єкту: "Капітальний ремонт будівлі пологового відділення КУ СМБЛ УОЗ Сєвєродонецької міської ради за адресою: м.Сєвєродонецьк, вул. Сметаніна, 5 (Термомодернізація)".</t>
  </si>
  <si>
    <t xml:space="preserve">Придбання компресорної станції </t>
  </si>
  <si>
    <t>Придбання камер ультрафіолетових вертикальних</t>
  </si>
  <si>
    <t>Придбання шафи сухожарової "ГП - 300"</t>
  </si>
  <si>
    <t>Придбання лампи бестіньових операційних</t>
  </si>
  <si>
    <t>Придбання столів операційних</t>
  </si>
  <si>
    <t>Придбання стимуплекса</t>
  </si>
  <si>
    <t>Придбання серверу у комплекті на 100 робочих місць</t>
  </si>
  <si>
    <t>Придбання комп'ютерів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</si>
  <si>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</si>
  <si>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</si>
  <si>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Розробка проектно-кошторисної документації по об'єкту: "Будівництво теплових мереж будівлі КУ СЦПМСД УОЗ Сєвєродонецької міської ради розташованих за адресою: м.Сєвєродонецьк, вул.Сметаніна, 5.</t>
  </si>
  <si>
    <t>Капітальний ремонт покрівлі, ганку, електричних мереж, приміщень, заміна дерев'яних вікон не придатних до подальшої експлуатації на енергозберігаючі металопластикові в будівлі амбулаторії № 11 амбулаторного відділення № 4 КУ СЦПМСД УОЗ Сєвєродонецької міської ради розташованої за адресою: м. Сєвєродонецьк, с.м.т. Борівське, вул. Червона, 74-А</t>
  </si>
  <si>
    <t>Капітальний ремонт покрівлі, електричних мереж, приміщень, в будівлі котельні амбулаторії № 11 амбулаторного відділення № 4 КУ СЦПМСД УОЗ Сєвєродонецької міської ради розташованої за адресою: м. Сєвєродонецьк, с.м.т. Борівське, вул. Червона, 74-А</t>
  </si>
  <si>
    <r>
      <t xml:space="preserve">Придбання наркозної станції з монітором (система мультигаз)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</si>
  <si>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апаратів штучної вентиляції легенів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</si>
  <si>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аспіратора хірургічного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</si>
  <si>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апаратів високочастотних електрохірургічних ЄХВА 350М"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</si>
  <si>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моніторів пацієнта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</si>
  <si>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гістероскопу операційного </t>
    </r>
    <r>
      <rPr>
        <b/>
        <sz val="14"/>
        <rFont val="Times New Roman"/>
        <family val="1"/>
      </rPr>
      <t>(за рахунок залишку медичної субвенції на 01.01.2018 року)</t>
    </r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</si>
  <si>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4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</si>
  <si>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4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</si>
  <si>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4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</si>
  <si>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4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</si>
  <si>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4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</si>
  <si>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4"/>
        <rFont val="Times New Roman Cyr"/>
        <family val="0"/>
      </rPr>
      <t>(Інша субвенція з обласного бюджету)</t>
    </r>
  </si>
  <si>
    <r>
      <t xml:space="preserve">Придбання ліжок функціональних </t>
    </r>
    <r>
      <rPr>
        <b/>
        <i/>
        <sz val="14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</si>
  <si>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від  _16__._04__.2018р.  №_220____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</si>
</sst>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55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u val="single"/>
      <sz val="12"/>
      <name val="Times New Roman Cyr"/>
      <family val="0"/>
    </font>
    <font>
      <b/>
      <sz val="18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sz val="14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0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/>
    </xf>
    <xf numFmtId="14" fontId="14" fillId="33" borderId="10" xfId="55" applyNumberFormat="1" applyFont="1" applyFill="1" applyBorder="1" applyAlignment="1" applyProtection="1">
      <alignment horizontal="left" vertical="center" wrapText="1"/>
      <protection locked="0"/>
    </xf>
    <xf numFmtId="1" fontId="17" fillId="0" borderId="10" xfId="55" applyNumberFormat="1" applyFont="1" applyFill="1" applyBorder="1" applyAlignment="1">
      <alignment wrapText="1"/>
      <protection/>
    </xf>
    <xf numFmtId="0" fontId="14" fillId="33" borderId="10" xfId="55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1" fontId="17" fillId="34" borderId="10" xfId="55" applyNumberFormat="1" applyFont="1" applyFill="1" applyBorder="1" applyAlignment="1">
      <alignment wrapText="1"/>
      <protection/>
    </xf>
    <xf numFmtId="1" fontId="20" fillId="10" borderId="10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5"/>
  <sheetViews>
    <sheetView tabSelected="1" zoomScale="68" zoomScaleNormal="68" workbookViewId="0" topLeftCell="A3">
      <selection activeCell="G11" sqref="G11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2.6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47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31</v>
      </c>
      <c r="O4" s="21"/>
      <c r="R4" s="48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71</v>
      </c>
      <c r="O5" s="22"/>
      <c r="P5" s="6"/>
      <c r="Q5" s="6"/>
      <c r="R5" s="47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74" t="s">
        <v>32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49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9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63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0"/>
    </row>
    <row r="12" spans="1:18" s="13" customFormat="1" ht="18.75" customHeight="1">
      <c r="A12" s="17"/>
      <c r="B12" s="72" t="s">
        <v>5</v>
      </c>
      <c r="C12" s="73"/>
      <c r="D12" s="73"/>
      <c r="E12" s="73"/>
      <c r="F12" s="73"/>
      <c r="G12" s="73"/>
      <c r="H12" s="73"/>
      <c r="I12" s="73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0" t="s">
        <v>19</v>
      </c>
      <c r="B13" s="41"/>
      <c r="C13" s="41"/>
      <c r="D13" s="53">
        <f aca="true" t="shared" si="0" ref="D13:Q13">D14+D46</f>
        <v>10754073</v>
      </c>
      <c r="E13" s="53" t="e">
        <f t="shared" si="0"/>
        <v>#REF!</v>
      </c>
      <c r="F13" s="53">
        <f t="shared" si="0"/>
        <v>0</v>
      </c>
      <c r="G13" s="53">
        <f t="shared" si="0"/>
        <v>0</v>
      </c>
      <c r="H13" s="53">
        <f t="shared" si="0"/>
        <v>10625000</v>
      </c>
      <c r="I13" s="53">
        <f t="shared" si="0"/>
        <v>0</v>
      </c>
      <c r="J13" s="53">
        <f t="shared" si="0"/>
        <v>0</v>
      </c>
      <c r="K13" s="53">
        <f t="shared" si="0"/>
        <v>129073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46"/>
    </row>
    <row r="14" spans="1:18" s="14" customFormat="1" ht="47.25">
      <c r="A14" s="39" t="s">
        <v>35</v>
      </c>
      <c r="B14" s="42">
        <v>712010</v>
      </c>
      <c r="C14" s="42"/>
      <c r="D14" s="54">
        <f>+F14+G14+H14+I14+J14+K14+L14+M14+N14+O14+P14+Q14</f>
        <v>9354073</v>
      </c>
      <c r="E14" s="54" t="e">
        <f>#REF!+#REF!+#REF!+E15</f>
        <v>#REF!</v>
      </c>
      <c r="F14" s="54">
        <f>+F15</f>
        <v>0</v>
      </c>
      <c r="G14" s="54">
        <f aca="true" t="shared" si="1" ref="G14:Q14">+G15</f>
        <v>0</v>
      </c>
      <c r="H14" s="54">
        <f t="shared" si="1"/>
        <v>9225000</v>
      </c>
      <c r="I14" s="54">
        <f t="shared" si="1"/>
        <v>0</v>
      </c>
      <c r="J14" s="54">
        <f t="shared" si="1"/>
        <v>0</v>
      </c>
      <c r="K14" s="54">
        <f t="shared" si="1"/>
        <v>129073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37"/>
    </row>
    <row r="15" spans="1:18" s="14" customFormat="1" ht="47.25">
      <c r="A15" s="43" t="s">
        <v>18</v>
      </c>
      <c r="B15" s="52"/>
      <c r="C15" s="52">
        <v>3210</v>
      </c>
      <c r="D15" s="55">
        <f>+F15+G15+H15+I15+J15+K15+L15+M15+N15+O15+P15+Q15</f>
        <v>9354073</v>
      </c>
      <c r="E15" s="55">
        <f>+E16+E17</f>
        <v>0</v>
      </c>
      <c r="F15" s="55">
        <f>SUM(F16:F45)</f>
        <v>0</v>
      </c>
      <c r="G15" s="55">
        <f aca="true" t="shared" si="2" ref="G15:Q15">SUM(G16:G45)</f>
        <v>0</v>
      </c>
      <c r="H15" s="55">
        <f>SUM(H16:H45)</f>
        <v>9225000</v>
      </c>
      <c r="I15" s="55">
        <f t="shared" si="2"/>
        <v>0</v>
      </c>
      <c r="J15" s="55">
        <f t="shared" si="2"/>
        <v>0</v>
      </c>
      <c r="K15" s="55">
        <f t="shared" si="2"/>
        <v>129073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55">
        <f t="shared" si="2"/>
        <v>0</v>
      </c>
      <c r="Q15" s="55">
        <f t="shared" si="2"/>
        <v>0</v>
      </c>
      <c r="R15" s="37"/>
    </row>
    <row r="16" spans="1:18" s="14" customFormat="1" ht="225">
      <c r="A16" s="66" t="s">
        <v>38</v>
      </c>
      <c r="B16" s="33"/>
      <c r="C16" s="33"/>
      <c r="D16" s="65">
        <f>+F16+G16+H16+I16+J16+K16+L16+M16+N16+O16+P16+Q16</f>
        <v>12000</v>
      </c>
      <c r="E16" s="34"/>
      <c r="F16" s="64"/>
      <c r="G16" s="65"/>
      <c r="H16" s="65">
        <v>12000</v>
      </c>
      <c r="I16" s="65"/>
      <c r="J16" s="65"/>
      <c r="K16" s="65"/>
      <c r="L16" s="34"/>
      <c r="M16" s="34"/>
      <c r="N16" s="34"/>
      <c r="O16" s="34"/>
      <c r="P16" s="34"/>
      <c r="Q16" s="34"/>
      <c r="R16" s="37"/>
    </row>
    <row r="17" spans="1:18" s="14" customFormat="1" ht="206.25">
      <c r="A17" s="66" t="s">
        <v>39</v>
      </c>
      <c r="B17" s="33"/>
      <c r="C17" s="33"/>
      <c r="D17" s="65">
        <f>+F17+G17+H17+I17+J17+K17+L17+M17+N17+O17+P17+Q17</f>
        <v>72691</v>
      </c>
      <c r="E17" s="34"/>
      <c r="F17" s="64"/>
      <c r="G17" s="65"/>
      <c r="H17" s="65">
        <v>72691</v>
      </c>
      <c r="I17" s="65"/>
      <c r="J17" s="65"/>
      <c r="K17" s="65"/>
      <c r="L17" s="34"/>
      <c r="M17" s="34"/>
      <c r="N17" s="34"/>
      <c r="O17" s="34"/>
      <c r="P17" s="34"/>
      <c r="Q17" s="34"/>
      <c r="R17" s="37"/>
    </row>
    <row r="18" spans="1:18" s="14" customFormat="1" ht="262.5">
      <c r="A18" s="66" t="s">
        <v>36</v>
      </c>
      <c r="B18" s="33"/>
      <c r="C18" s="33"/>
      <c r="D18" s="65">
        <f aca="true" t="shared" si="3" ref="D18:D45">+F18+G18+H18+I18+J18+K18+L18+M18+N18+O18+P18+Q18</f>
        <v>12000</v>
      </c>
      <c r="E18" s="34"/>
      <c r="F18" s="64"/>
      <c r="G18" s="65"/>
      <c r="H18" s="65">
        <v>12000</v>
      </c>
      <c r="I18" s="65"/>
      <c r="J18" s="65"/>
      <c r="K18" s="65"/>
      <c r="L18" s="34"/>
      <c r="M18" s="34"/>
      <c r="N18" s="34"/>
      <c r="O18" s="34"/>
      <c r="P18" s="34"/>
      <c r="Q18" s="34"/>
      <c r="R18" s="37"/>
    </row>
    <row r="19" spans="1:18" s="14" customFormat="1" ht="243.75">
      <c r="A19" s="66" t="s">
        <v>37</v>
      </c>
      <c r="B19" s="33"/>
      <c r="C19" s="33"/>
      <c r="D19" s="65">
        <f t="shared" si="3"/>
        <v>72691</v>
      </c>
      <c r="E19" s="34"/>
      <c r="F19" s="64"/>
      <c r="G19" s="65"/>
      <c r="H19" s="65">
        <f>72691-44382</f>
        <v>28309</v>
      </c>
      <c r="I19" s="65"/>
      <c r="J19" s="65"/>
      <c r="K19" s="65">
        <v>44382</v>
      </c>
      <c r="L19" s="34"/>
      <c r="M19" s="34"/>
      <c r="N19" s="34"/>
      <c r="O19" s="34"/>
      <c r="P19" s="34"/>
      <c r="Q19" s="34"/>
      <c r="R19" s="37"/>
    </row>
    <row r="20" spans="1:18" s="14" customFormat="1" ht="243.75">
      <c r="A20" s="66" t="s">
        <v>40</v>
      </c>
      <c r="B20" s="33"/>
      <c r="C20" s="33"/>
      <c r="D20" s="65">
        <f t="shared" si="3"/>
        <v>12000</v>
      </c>
      <c r="E20" s="34"/>
      <c r="F20" s="64"/>
      <c r="G20" s="65"/>
      <c r="H20" s="65"/>
      <c r="I20" s="65"/>
      <c r="J20" s="65"/>
      <c r="K20" s="65">
        <v>12000</v>
      </c>
      <c r="L20" s="34"/>
      <c r="M20" s="34"/>
      <c r="N20" s="34"/>
      <c r="O20" s="34"/>
      <c r="P20" s="34"/>
      <c r="Q20" s="34"/>
      <c r="R20" s="37"/>
    </row>
    <row r="21" spans="1:18" s="14" customFormat="1" ht="225">
      <c r="A21" s="66" t="s">
        <v>41</v>
      </c>
      <c r="B21" s="33"/>
      <c r="C21" s="33"/>
      <c r="D21" s="65">
        <f t="shared" si="3"/>
        <v>72691</v>
      </c>
      <c r="E21" s="34"/>
      <c r="F21" s="64"/>
      <c r="G21" s="65"/>
      <c r="H21" s="65"/>
      <c r="I21" s="65"/>
      <c r="J21" s="65"/>
      <c r="K21" s="65">
        <v>72691</v>
      </c>
      <c r="L21" s="34"/>
      <c r="M21" s="34"/>
      <c r="N21" s="34"/>
      <c r="O21" s="34"/>
      <c r="P21" s="34"/>
      <c r="Q21" s="34"/>
      <c r="R21" s="37"/>
    </row>
    <row r="22" spans="1:18" s="14" customFormat="1" ht="206.25">
      <c r="A22" s="66" t="s">
        <v>42</v>
      </c>
      <c r="B22" s="33"/>
      <c r="C22" s="33"/>
      <c r="D22" s="65">
        <f t="shared" si="3"/>
        <v>150000</v>
      </c>
      <c r="E22" s="34"/>
      <c r="F22" s="34"/>
      <c r="G22" s="34"/>
      <c r="H22" s="65">
        <v>150000</v>
      </c>
      <c r="I22" s="34"/>
      <c r="J22" s="34"/>
      <c r="K22" s="34"/>
      <c r="L22" s="34"/>
      <c r="M22" s="34"/>
      <c r="N22" s="34"/>
      <c r="O22" s="34"/>
      <c r="P22" s="34"/>
      <c r="Q22" s="34"/>
      <c r="R22" s="37"/>
    </row>
    <row r="23" spans="1:18" s="14" customFormat="1" ht="225">
      <c r="A23" s="66" t="s">
        <v>43</v>
      </c>
      <c r="B23" s="33"/>
      <c r="C23" s="33"/>
      <c r="D23" s="65">
        <f t="shared" si="3"/>
        <v>300000</v>
      </c>
      <c r="E23" s="34"/>
      <c r="F23" s="34"/>
      <c r="G23" s="34"/>
      <c r="H23" s="65">
        <v>300000</v>
      </c>
      <c r="I23" s="34"/>
      <c r="J23" s="34"/>
      <c r="K23" s="34"/>
      <c r="L23" s="34"/>
      <c r="M23" s="34"/>
      <c r="N23" s="34"/>
      <c r="O23" s="34"/>
      <c r="P23" s="34"/>
      <c r="Q23" s="34"/>
      <c r="R23" s="37"/>
    </row>
    <row r="24" spans="1:18" s="14" customFormat="1" ht="225">
      <c r="A24" s="66" t="s">
        <v>44</v>
      </c>
      <c r="B24" s="33"/>
      <c r="C24" s="33"/>
      <c r="D24" s="65">
        <f t="shared" si="3"/>
        <v>250000</v>
      </c>
      <c r="E24" s="34"/>
      <c r="F24" s="34"/>
      <c r="G24" s="34"/>
      <c r="H24" s="65">
        <v>250000</v>
      </c>
      <c r="I24" s="34"/>
      <c r="J24" s="34"/>
      <c r="K24" s="34"/>
      <c r="L24" s="34"/>
      <c r="M24" s="34"/>
      <c r="N24" s="34"/>
      <c r="O24" s="34"/>
      <c r="P24" s="34"/>
      <c r="Q24" s="34"/>
      <c r="R24" s="37"/>
    </row>
    <row r="25" spans="1:18" s="14" customFormat="1" ht="168" customHeight="1">
      <c r="A25" s="66" t="s">
        <v>58</v>
      </c>
      <c r="B25" s="33"/>
      <c r="C25" s="33"/>
      <c r="D25" s="65">
        <f t="shared" si="3"/>
        <v>1700000</v>
      </c>
      <c r="E25" s="34"/>
      <c r="F25" s="34"/>
      <c r="G25" s="34"/>
      <c r="H25" s="65">
        <v>1700000</v>
      </c>
      <c r="I25" s="34"/>
      <c r="J25" s="34"/>
      <c r="K25" s="34"/>
      <c r="L25" s="34"/>
      <c r="M25" s="34"/>
      <c r="N25" s="34"/>
      <c r="O25" s="34"/>
      <c r="P25" s="34"/>
      <c r="Q25" s="34"/>
      <c r="R25" s="37"/>
    </row>
    <row r="26" spans="1:18" s="14" customFormat="1" ht="112.5">
      <c r="A26" s="66" t="s">
        <v>59</v>
      </c>
      <c r="B26" s="33"/>
      <c r="C26" s="33"/>
      <c r="D26" s="65">
        <f t="shared" si="3"/>
        <v>1800000</v>
      </c>
      <c r="E26" s="34"/>
      <c r="F26" s="34"/>
      <c r="G26" s="34"/>
      <c r="H26" s="65">
        <v>1800000</v>
      </c>
      <c r="I26" s="34"/>
      <c r="J26" s="34"/>
      <c r="K26" s="34"/>
      <c r="L26" s="34"/>
      <c r="M26" s="34"/>
      <c r="N26" s="34"/>
      <c r="O26" s="34"/>
      <c r="P26" s="34"/>
      <c r="Q26" s="34"/>
      <c r="R26" s="37"/>
    </row>
    <row r="27" spans="1:18" s="14" customFormat="1" ht="37.5">
      <c r="A27" s="66" t="s">
        <v>45</v>
      </c>
      <c r="B27" s="33"/>
      <c r="C27" s="33"/>
      <c r="D27" s="65">
        <f t="shared" si="3"/>
        <v>800000</v>
      </c>
      <c r="E27" s="34"/>
      <c r="F27" s="34"/>
      <c r="G27" s="34"/>
      <c r="H27" s="65">
        <v>800000</v>
      </c>
      <c r="I27" s="34"/>
      <c r="J27" s="34"/>
      <c r="K27" s="34"/>
      <c r="L27" s="34"/>
      <c r="M27" s="34"/>
      <c r="N27" s="34"/>
      <c r="O27" s="34"/>
      <c r="P27" s="34"/>
      <c r="Q27" s="34"/>
      <c r="R27" s="37"/>
    </row>
    <row r="28" spans="1:18" s="14" customFormat="1" ht="56.25">
      <c r="A28" s="66" t="s">
        <v>46</v>
      </c>
      <c r="B28" s="33"/>
      <c r="C28" s="33"/>
      <c r="D28" s="65">
        <f t="shared" si="3"/>
        <v>30000</v>
      </c>
      <c r="E28" s="34"/>
      <c r="F28" s="34"/>
      <c r="G28" s="34"/>
      <c r="H28" s="65">
        <v>30000</v>
      </c>
      <c r="I28" s="34"/>
      <c r="J28" s="34"/>
      <c r="K28" s="34"/>
      <c r="L28" s="34"/>
      <c r="M28" s="34"/>
      <c r="N28" s="34"/>
      <c r="O28" s="34"/>
      <c r="P28" s="34"/>
      <c r="Q28" s="34"/>
      <c r="R28" s="37"/>
    </row>
    <row r="29" spans="1:18" s="14" customFormat="1" ht="93.75">
      <c r="A29" s="66" t="s">
        <v>60</v>
      </c>
      <c r="B29" s="33"/>
      <c r="C29" s="33"/>
      <c r="D29" s="65">
        <f t="shared" si="3"/>
        <v>6800</v>
      </c>
      <c r="E29" s="34"/>
      <c r="F29" s="34"/>
      <c r="G29" s="34"/>
      <c r="H29" s="65">
        <v>6800</v>
      </c>
      <c r="I29" s="34"/>
      <c r="J29" s="34"/>
      <c r="K29" s="34"/>
      <c r="L29" s="34"/>
      <c r="M29" s="34"/>
      <c r="N29" s="34"/>
      <c r="O29" s="34"/>
      <c r="P29" s="34"/>
      <c r="Q29" s="34"/>
      <c r="R29" s="37"/>
    </row>
    <row r="30" spans="1:18" s="14" customFormat="1" ht="37.5">
      <c r="A30" s="66" t="s">
        <v>47</v>
      </c>
      <c r="B30" s="33"/>
      <c r="C30" s="33"/>
      <c r="D30" s="65">
        <f t="shared" si="3"/>
        <v>45000</v>
      </c>
      <c r="E30" s="34"/>
      <c r="F30" s="34"/>
      <c r="G30" s="34"/>
      <c r="H30" s="65">
        <v>45000</v>
      </c>
      <c r="I30" s="34"/>
      <c r="J30" s="34"/>
      <c r="K30" s="34"/>
      <c r="L30" s="34"/>
      <c r="M30" s="34"/>
      <c r="N30" s="34"/>
      <c r="O30" s="34"/>
      <c r="P30" s="34"/>
      <c r="Q30" s="34"/>
      <c r="R30" s="37"/>
    </row>
    <row r="31" spans="1:18" s="14" customFormat="1" ht="56.25">
      <c r="A31" s="66" t="s">
        <v>48</v>
      </c>
      <c r="B31" s="33"/>
      <c r="C31" s="33"/>
      <c r="D31" s="65">
        <f t="shared" si="3"/>
        <v>186800</v>
      </c>
      <c r="E31" s="34"/>
      <c r="F31" s="34"/>
      <c r="G31" s="34"/>
      <c r="H31" s="65">
        <v>186800</v>
      </c>
      <c r="I31" s="34"/>
      <c r="J31" s="34"/>
      <c r="K31" s="34"/>
      <c r="L31" s="34"/>
      <c r="M31" s="34"/>
      <c r="N31" s="34"/>
      <c r="O31" s="34"/>
      <c r="P31" s="34"/>
      <c r="Q31" s="34"/>
      <c r="R31" s="37"/>
    </row>
    <row r="32" spans="1:18" s="14" customFormat="1" ht="37.5">
      <c r="A32" s="66" t="s">
        <v>49</v>
      </c>
      <c r="B32" s="33"/>
      <c r="C32" s="33"/>
      <c r="D32" s="65">
        <f t="shared" si="3"/>
        <v>270000</v>
      </c>
      <c r="E32" s="34"/>
      <c r="F32" s="34"/>
      <c r="G32" s="34"/>
      <c r="H32" s="65">
        <v>270000</v>
      </c>
      <c r="I32" s="34"/>
      <c r="J32" s="34"/>
      <c r="K32" s="34"/>
      <c r="L32" s="34"/>
      <c r="M32" s="34"/>
      <c r="N32" s="34"/>
      <c r="O32" s="34"/>
      <c r="P32" s="34"/>
      <c r="Q32" s="34"/>
      <c r="R32" s="37"/>
    </row>
    <row r="33" spans="1:18" s="14" customFormat="1" ht="131.25">
      <c r="A33" s="66" t="s">
        <v>61</v>
      </c>
      <c r="B33" s="33"/>
      <c r="C33" s="33"/>
      <c r="D33" s="65">
        <f t="shared" si="3"/>
        <v>63200</v>
      </c>
      <c r="E33" s="34"/>
      <c r="F33" s="34"/>
      <c r="G33" s="34"/>
      <c r="H33" s="65">
        <v>63200</v>
      </c>
      <c r="I33" s="34"/>
      <c r="J33" s="34"/>
      <c r="K33" s="34"/>
      <c r="L33" s="34"/>
      <c r="M33" s="34"/>
      <c r="N33" s="34"/>
      <c r="O33" s="34"/>
      <c r="P33" s="34"/>
      <c r="Q33" s="34"/>
      <c r="R33" s="37"/>
    </row>
    <row r="34" spans="1:18" s="14" customFormat="1" ht="37.5">
      <c r="A34" s="66" t="s">
        <v>50</v>
      </c>
      <c r="B34" s="33"/>
      <c r="C34" s="33"/>
      <c r="D34" s="65">
        <f t="shared" si="3"/>
        <v>35000</v>
      </c>
      <c r="E34" s="34"/>
      <c r="F34" s="34"/>
      <c r="G34" s="34"/>
      <c r="H34" s="65">
        <v>35000</v>
      </c>
      <c r="I34" s="34"/>
      <c r="J34" s="34"/>
      <c r="K34" s="34"/>
      <c r="L34" s="34"/>
      <c r="M34" s="34"/>
      <c r="N34" s="34"/>
      <c r="O34" s="34"/>
      <c r="P34" s="34"/>
      <c r="Q34" s="34"/>
      <c r="R34" s="37"/>
    </row>
    <row r="35" spans="1:18" s="14" customFormat="1" ht="93.75">
      <c r="A35" s="66" t="s">
        <v>62</v>
      </c>
      <c r="B35" s="33"/>
      <c r="C35" s="33"/>
      <c r="D35" s="65">
        <f t="shared" si="3"/>
        <v>120000</v>
      </c>
      <c r="E35" s="34"/>
      <c r="F35" s="34"/>
      <c r="G35" s="34"/>
      <c r="H35" s="65">
        <v>120000</v>
      </c>
      <c r="I35" s="34"/>
      <c r="J35" s="34"/>
      <c r="K35" s="34"/>
      <c r="L35" s="34"/>
      <c r="M35" s="34"/>
      <c r="N35" s="34"/>
      <c r="O35" s="34"/>
      <c r="P35" s="34"/>
      <c r="Q35" s="34"/>
      <c r="R35" s="37"/>
    </row>
    <row r="36" spans="1:18" s="14" customFormat="1" ht="112.5">
      <c r="A36" s="66" t="s">
        <v>63</v>
      </c>
      <c r="B36" s="33"/>
      <c r="C36" s="33"/>
      <c r="D36" s="65">
        <f t="shared" si="3"/>
        <v>301569</v>
      </c>
      <c r="E36" s="34"/>
      <c r="F36" s="34"/>
      <c r="G36" s="34"/>
      <c r="H36" s="65">
        <v>301569</v>
      </c>
      <c r="I36" s="34"/>
      <c r="J36" s="34"/>
      <c r="K36" s="34"/>
      <c r="L36" s="34"/>
      <c r="M36" s="34"/>
      <c r="N36" s="34"/>
      <c r="O36" s="34"/>
      <c r="P36" s="34"/>
      <c r="Q36" s="34"/>
      <c r="R36" s="37"/>
    </row>
    <row r="37" spans="1:18" s="14" customFormat="1" ht="56.25">
      <c r="A37" s="66" t="s">
        <v>51</v>
      </c>
      <c r="B37" s="33"/>
      <c r="C37" s="33"/>
      <c r="D37" s="65">
        <f t="shared" si="3"/>
        <v>1971631</v>
      </c>
      <c r="E37" s="34"/>
      <c r="F37" s="34"/>
      <c r="G37" s="34"/>
      <c r="H37" s="65">
        <v>1971631</v>
      </c>
      <c r="I37" s="34"/>
      <c r="J37" s="34"/>
      <c r="K37" s="34"/>
      <c r="L37" s="34"/>
      <c r="M37" s="34"/>
      <c r="N37" s="34"/>
      <c r="O37" s="34"/>
      <c r="P37" s="34"/>
      <c r="Q37" s="34"/>
      <c r="R37" s="37"/>
    </row>
    <row r="38" spans="1:18" s="14" customFormat="1" ht="20.25">
      <c r="A38" s="66" t="s">
        <v>52</v>
      </c>
      <c r="B38" s="33"/>
      <c r="C38" s="33"/>
      <c r="D38" s="65">
        <f t="shared" si="3"/>
        <v>1070000</v>
      </c>
      <c r="E38" s="34"/>
      <c r="F38" s="34"/>
      <c r="G38" s="34"/>
      <c r="H38" s="65">
        <v>1070000</v>
      </c>
      <c r="I38" s="34"/>
      <c r="J38" s="34"/>
      <c r="K38" s="34"/>
      <c r="L38" s="34"/>
      <c r="M38" s="34"/>
      <c r="N38" s="34"/>
      <c r="O38" s="34"/>
      <c r="P38" s="34"/>
      <c r="Q38" s="34"/>
      <c r="R38" s="37"/>
    </row>
    <row r="39" spans="1:18" s="14" customFormat="1" ht="134.25" customHeight="1" hidden="1">
      <c r="A39" s="67" t="s">
        <v>64</v>
      </c>
      <c r="B39" s="33"/>
      <c r="C39" s="33"/>
      <c r="D39" s="34">
        <f t="shared" si="3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7"/>
    </row>
    <row r="40" spans="1:18" s="14" customFormat="1" ht="189.75" hidden="1">
      <c r="A40" s="67" t="s">
        <v>65</v>
      </c>
      <c r="B40" s="33"/>
      <c r="C40" s="33"/>
      <c r="D40" s="34">
        <f t="shared" si="3"/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7"/>
    </row>
    <row r="41" spans="1:18" s="14" customFormat="1" ht="185.25" customHeight="1" hidden="1">
      <c r="A41" s="68" t="s">
        <v>66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7"/>
    </row>
    <row r="42" spans="1:18" s="14" customFormat="1" ht="207" customHeight="1" hidden="1">
      <c r="A42" s="68" t="s">
        <v>67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7"/>
    </row>
    <row r="43" spans="1:18" s="14" customFormat="1" ht="100.5" customHeight="1" hidden="1">
      <c r="A43" s="67" t="s">
        <v>68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7"/>
    </row>
    <row r="44" spans="1:18" s="14" customFormat="1" ht="132.75" customHeight="1" hidden="1">
      <c r="A44" s="67" t="s">
        <v>69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7"/>
    </row>
    <row r="45" spans="1:18" s="14" customFormat="1" ht="115.5" customHeight="1" hidden="1">
      <c r="A45" s="69" t="s">
        <v>70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7"/>
    </row>
    <row r="46" spans="1:18" s="1" customFormat="1" ht="112.5">
      <c r="A46" s="70" t="s">
        <v>53</v>
      </c>
      <c r="B46" s="42" t="s">
        <v>54</v>
      </c>
      <c r="C46" s="44"/>
      <c r="D46" s="58">
        <f>+F46+G46+H46+I46+J46+K46+L46+M46+N46+O46+P46+Q46</f>
        <v>1400000</v>
      </c>
      <c r="E46" s="59"/>
      <c r="F46" s="59">
        <f>+F47</f>
        <v>0</v>
      </c>
      <c r="G46" s="59">
        <f aca="true" t="shared" si="4" ref="G46:Q46">+G47</f>
        <v>0</v>
      </c>
      <c r="H46" s="59">
        <f t="shared" si="4"/>
        <v>1400000</v>
      </c>
      <c r="I46" s="59">
        <f t="shared" si="4"/>
        <v>0</v>
      </c>
      <c r="J46" s="59">
        <f t="shared" si="4"/>
        <v>0</v>
      </c>
      <c r="K46" s="59">
        <f t="shared" si="4"/>
        <v>0</v>
      </c>
      <c r="L46" s="59">
        <f t="shared" si="4"/>
        <v>0</v>
      </c>
      <c r="M46" s="59">
        <f t="shared" si="4"/>
        <v>0</v>
      </c>
      <c r="N46" s="59">
        <f t="shared" si="4"/>
        <v>0</v>
      </c>
      <c r="O46" s="59">
        <f t="shared" si="4"/>
        <v>0</v>
      </c>
      <c r="P46" s="59">
        <f t="shared" si="4"/>
        <v>0</v>
      </c>
      <c r="Q46" s="59">
        <f t="shared" si="4"/>
        <v>0</v>
      </c>
      <c r="R46" s="45"/>
    </row>
    <row r="47" spans="1:18" s="1" customFormat="1" ht="75">
      <c r="A47" s="71" t="s">
        <v>18</v>
      </c>
      <c r="B47" s="52"/>
      <c r="C47" s="52">
        <v>3210</v>
      </c>
      <c r="D47" s="52">
        <f aca="true" t="shared" si="5" ref="D47:D59">+F47+G47+H47+I47+J47+K47+L47+M47+N47+O47+P47+Q47</f>
        <v>1400000</v>
      </c>
      <c r="E47" s="60">
        <f>+E53+E54</f>
        <v>0</v>
      </c>
      <c r="F47" s="60">
        <f aca="true" t="shared" si="6" ref="F47:Q47">SUM(F48:F61)</f>
        <v>0</v>
      </c>
      <c r="G47" s="60">
        <f t="shared" si="6"/>
        <v>0</v>
      </c>
      <c r="H47" s="60">
        <f t="shared" si="6"/>
        <v>1400000</v>
      </c>
      <c r="I47" s="60">
        <f t="shared" si="6"/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 t="shared" si="6"/>
        <v>0</v>
      </c>
      <c r="Q47" s="60">
        <f t="shared" si="6"/>
        <v>0</v>
      </c>
      <c r="R47" s="45"/>
    </row>
    <row r="48" spans="1:18" s="1" customFormat="1" ht="206.25">
      <c r="A48" s="66" t="s">
        <v>55</v>
      </c>
      <c r="B48" s="31"/>
      <c r="C48" s="31"/>
      <c r="D48" s="65">
        <f t="shared" si="5"/>
        <v>50000</v>
      </c>
      <c r="E48" s="35"/>
      <c r="F48" s="35"/>
      <c r="G48" s="35"/>
      <c r="H48" s="65">
        <v>50000</v>
      </c>
      <c r="I48" s="35"/>
      <c r="J48" s="35"/>
      <c r="K48" s="35"/>
      <c r="L48" s="35"/>
      <c r="M48" s="51"/>
      <c r="N48" s="35"/>
      <c r="O48" s="35"/>
      <c r="P48" s="35"/>
      <c r="Q48" s="35"/>
      <c r="R48" s="45"/>
    </row>
    <row r="49" spans="1:18" s="1" customFormat="1" ht="356.25">
      <c r="A49" s="66" t="s">
        <v>56</v>
      </c>
      <c r="B49" s="31"/>
      <c r="C49" s="31"/>
      <c r="D49" s="65">
        <f t="shared" si="5"/>
        <v>1200000</v>
      </c>
      <c r="E49" s="31"/>
      <c r="F49" s="35"/>
      <c r="G49" s="35"/>
      <c r="H49" s="65">
        <v>1200000</v>
      </c>
      <c r="I49" s="35"/>
      <c r="J49" s="35"/>
      <c r="K49" s="35"/>
      <c r="L49" s="35"/>
      <c r="M49" s="51"/>
      <c r="N49" s="35"/>
      <c r="O49" s="35"/>
      <c r="P49" s="35"/>
      <c r="Q49" s="35"/>
      <c r="R49" s="45"/>
    </row>
    <row r="50" spans="1:18" s="1" customFormat="1" ht="262.5">
      <c r="A50" s="66" t="s">
        <v>57</v>
      </c>
      <c r="B50" s="31"/>
      <c r="C50" s="31"/>
      <c r="D50" s="65">
        <f t="shared" si="5"/>
        <v>150000</v>
      </c>
      <c r="E50" s="35"/>
      <c r="F50" s="31"/>
      <c r="G50" s="31"/>
      <c r="H50" s="65">
        <v>150000</v>
      </c>
      <c r="I50" s="31"/>
      <c r="J50" s="31"/>
      <c r="K50" s="31"/>
      <c r="L50" s="31"/>
      <c r="M50" s="51"/>
      <c r="N50" s="31"/>
      <c r="O50" s="31"/>
      <c r="P50" s="31"/>
      <c r="Q50" s="31"/>
      <c r="R50" s="45"/>
    </row>
    <row r="51" spans="1:18" s="1" customFormat="1" ht="78.75" hidden="1">
      <c r="A51" s="32" t="s">
        <v>29</v>
      </c>
      <c r="B51" s="31"/>
      <c r="C51" s="31"/>
      <c r="D51" s="33">
        <f t="shared" si="5"/>
        <v>0</v>
      </c>
      <c r="E51" s="35"/>
      <c r="F51" s="35"/>
      <c r="G51" s="35"/>
      <c r="H51" s="35"/>
      <c r="I51" s="62"/>
      <c r="J51" s="35"/>
      <c r="K51" s="35"/>
      <c r="L51" s="35"/>
      <c r="M51" s="51"/>
      <c r="N51" s="35"/>
      <c r="O51" s="35"/>
      <c r="P51" s="35"/>
      <c r="Q51" s="35"/>
      <c r="R51" s="45"/>
    </row>
    <row r="52" spans="1:18" s="1" customFormat="1" ht="27.75" customHeight="1" hidden="1">
      <c r="A52" s="2" t="s">
        <v>22</v>
      </c>
      <c r="B52" s="31"/>
      <c r="C52" s="31"/>
      <c r="D52" s="33">
        <f t="shared" si="5"/>
        <v>0</v>
      </c>
      <c r="E52" s="3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5"/>
    </row>
    <row r="53" spans="1:18" s="1" customFormat="1" ht="29.25" customHeight="1" hidden="1">
      <c r="A53" s="2" t="s">
        <v>23</v>
      </c>
      <c r="B53" s="31"/>
      <c r="C53" s="31"/>
      <c r="D53" s="33">
        <f t="shared" si="5"/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5"/>
    </row>
    <row r="54" spans="1:18" s="1" customFormat="1" ht="24.75" customHeight="1" hidden="1">
      <c r="A54" s="2" t="s">
        <v>20</v>
      </c>
      <c r="B54" s="31"/>
      <c r="C54" s="31"/>
      <c r="D54" s="33">
        <f t="shared" si="5"/>
        <v>0</v>
      </c>
      <c r="E54" s="3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5"/>
    </row>
    <row r="55" spans="1:18" s="1" customFormat="1" ht="82.5" customHeight="1" hidden="1">
      <c r="A55" s="2" t="s">
        <v>24</v>
      </c>
      <c r="B55" s="31"/>
      <c r="C55" s="31"/>
      <c r="D55" s="33">
        <f t="shared" si="5"/>
        <v>0</v>
      </c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5"/>
    </row>
    <row r="56" spans="1:18" s="1" customFormat="1" ht="147" customHeight="1" hidden="1">
      <c r="A56" s="56" t="s">
        <v>25</v>
      </c>
      <c r="B56" s="33"/>
      <c r="C56" s="33"/>
      <c r="D56" s="34">
        <f t="shared" si="5"/>
        <v>0</v>
      </c>
      <c r="E56" s="34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45"/>
    </row>
    <row r="57" spans="1:18" s="1" customFormat="1" ht="162.75" customHeight="1" hidden="1">
      <c r="A57" s="56" t="s">
        <v>30</v>
      </c>
      <c r="B57" s="33"/>
      <c r="C57" s="33"/>
      <c r="D57" s="34">
        <f t="shared" si="5"/>
        <v>0</v>
      </c>
      <c r="E57" s="34"/>
      <c r="F57" s="34"/>
      <c r="G57" s="34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45"/>
    </row>
    <row r="58" spans="1:18" s="1" customFormat="1" ht="160.5" customHeight="1" hidden="1">
      <c r="A58" s="57" t="s">
        <v>21</v>
      </c>
      <c r="B58" s="33"/>
      <c r="C58" s="33"/>
      <c r="D58" s="34">
        <f t="shared" si="5"/>
        <v>0</v>
      </c>
      <c r="E58" s="34"/>
      <c r="F58" s="34"/>
      <c r="G58" s="34"/>
      <c r="H58" s="34"/>
      <c r="I58" s="35"/>
      <c r="J58" s="34"/>
      <c r="K58" s="35"/>
      <c r="L58" s="35"/>
      <c r="M58" s="35"/>
      <c r="N58" s="35"/>
      <c r="O58" s="35"/>
      <c r="P58" s="35"/>
      <c r="Q58" s="35"/>
      <c r="R58" s="45"/>
    </row>
    <row r="59" spans="1:18" s="1" customFormat="1" ht="192.75" customHeight="1" hidden="1">
      <c r="A59" s="36" t="s">
        <v>27</v>
      </c>
      <c r="B59" s="33"/>
      <c r="C59" s="33"/>
      <c r="D59" s="34">
        <f t="shared" si="5"/>
        <v>0</v>
      </c>
      <c r="E59" s="34"/>
      <c r="F59" s="34"/>
      <c r="G59" s="34"/>
      <c r="H59" s="34"/>
      <c r="I59" s="35"/>
      <c r="J59" s="34"/>
      <c r="K59" s="35"/>
      <c r="L59" s="35"/>
      <c r="M59" s="35"/>
      <c r="N59" s="35"/>
      <c r="O59" s="35"/>
      <c r="P59" s="35"/>
      <c r="Q59" s="35"/>
      <c r="R59" s="45"/>
    </row>
    <row r="60" spans="1:18" s="1" customFormat="1" ht="196.5" customHeight="1" hidden="1">
      <c r="A60" s="57" t="s">
        <v>26</v>
      </c>
      <c r="B60" s="33"/>
      <c r="C60" s="33"/>
      <c r="D60" s="34">
        <f>+F60+G60+H60+I60+J60+K60+L60+M60+N60+O60+P60+Q60</f>
        <v>0</v>
      </c>
      <c r="E60" s="34"/>
      <c r="F60" s="34"/>
      <c r="G60" s="34"/>
      <c r="H60" s="34"/>
      <c r="I60" s="35"/>
      <c r="J60" s="34"/>
      <c r="K60" s="35"/>
      <c r="L60" s="35"/>
      <c r="M60" s="35"/>
      <c r="N60" s="35"/>
      <c r="O60" s="35"/>
      <c r="P60" s="35"/>
      <c r="Q60" s="35"/>
      <c r="R60" s="45"/>
    </row>
    <row r="61" spans="1:18" s="1" customFormat="1" ht="94.5" hidden="1">
      <c r="A61" s="38" t="s">
        <v>28</v>
      </c>
      <c r="B61" s="33"/>
      <c r="C61" s="33"/>
      <c r="D61" s="34">
        <f>+F61+G61+H61+I61+J61+K61+L61+M61+N61+O61+P61+Q61</f>
        <v>0</v>
      </c>
      <c r="E61" s="34"/>
      <c r="F61" s="34"/>
      <c r="G61" s="34"/>
      <c r="H61" s="34"/>
      <c r="I61" s="31"/>
      <c r="J61" s="31"/>
      <c r="K61" s="31"/>
      <c r="L61" s="31"/>
      <c r="M61" s="31"/>
      <c r="N61" s="31"/>
      <c r="O61" s="31"/>
      <c r="P61" s="31"/>
      <c r="Q61" s="31"/>
      <c r="R61" s="45"/>
    </row>
    <row r="62" spans="1:19" s="12" customFormat="1" ht="15.75">
      <c r="A62" s="23"/>
      <c r="B62" s="24"/>
      <c r="C62" s="24"/>
      <c r="D62" s="25"/>
      <c r="E62" s="24"/>
      <c r="F62" s="25"/>
      <c r="G62" s="25"/>
      <c r="H62" s="25"/>
      <c r="I62" s="25"/>
      <c r="J62" s="25"/>
      <c r="K62" s="25"/>
      <c r="L62" s="26"/>
      <c r="M62" s="26"/>
      <c r="N62" s="26"/>
      <c r="O62" s="25"/>
      <c r="P62" s="25"/>
      <c r="Q62" s="25"/>
      <c r="R62" s="27"/>
      <c r="S62" s="27"/>
    </row>
    <row r="63" spans="1:19" s="12" customFormat="1" ht="15.75">
      <c r="A63" s="23"/>
      <c r="B63" s="24"/>
      <c r="C63" s="24"/>
      <c r="D63" s="25"/>
      <c r="E63" s="24"/>
      <c r="F63" s="25"/>
      <c r="G63" s="26"/>
      <c r="H63" s="25"/>
      <c r="I63" s="25"/>
      <c r="J63" s="25"/>
      <c r="K63" s="25"/>
      <c r="L63" s="26"/>
      <c r="M63" s="26"/>
      <c r="N63" s="26"/>
      <c r="O63" s="25"/>
      <c r="P63" s="25"/>
      <c r="Q63" s="25"/>
      <c r="R63" s="27"/>
      <c r="S63" s="27"/>
    </row>
    <row r="64" spans="2:19" s="12" customFormat="1" ht="24.75" customHeight="1">
      <c r="B64" s="75" t="s">
        <v>33</v>
      </c>
      <c r="C64" s="75"/>
      <c r="D64" s="75"/>
      <c r="E64" s="75"/>
      <c r="F64" s="75"/>
      <c r="G64" s="28"/>
      <c r="H64" s="28"/>
      <c r="I64" s="29"/>
      <c r="J64" s="28"/>
      <c r="K64" s="28"/>
      <c r="L64" s="28" t="s">
        <v>34</v>
      </c>
      <c r="M64" s="28"/>
      <c r="N64" s="28"/>
      <c r="O64" s="28"/>
      <c r="P64" s="25"/>
      <c r="Q64" s="25"/>
      <c r="R64" s="27"/>
      <c r="S64" s="27"/>
    </row>
    <row r="65" spans="1:19" s="12" customFormat="1" ht="15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5"/>
      <c r="Q65" s="25"/>
      <c r="R65" s="27"/>
      <c r="S65" s="27"/>
    </row>
    <row r="66" ht="15.75">
      <c r="D66" s="16"/>
    </row>
    <row r="67" ht="15.75">
      <c r="D67" s="30"/>
    </row>
    <row r="68" ht="15.75">
      <c r="M68" s="13"/>
    </row>
    <row r="73" ht="15.75">
      <c r="M73" s="13"/>
    </row>
    <row r="74" ht="15.75">
      <c r="M74" s="13"/>
    </row>
    <row r="75" ht="15.75">
      <c r="A75" s="61"/>
    </row>
  </sheetData>
  <sheetProtection/>
  <mergeCells count="3">
    <mergeCell ref="B12:I12"/>
    <mergeCell ref="A7:Q7"/>
    <mergeCell ref="B64:F64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2018-03-28T07:19:00Z</cp:lastPrinted>
  <dcterms:created xsi:type="dcterms:W3CDTF">2002-05-10T11:07:04Z</dcterms:created>
  <dcterms:modified xsi:type="dcterms:W3CDTF">2018-04-17T08:03:57Z</dcterms:modified>
  <cp:category/>
  <cp:version/>
  <cp:contentType/>
  <cp:contentStatus/>
</cp:coreProperties>
</file>