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Titles" localSheetId="1">'Лист2'!$8:$8</definedName>
  </definedNames>
  <calcPr fullCalcOnLoad="1"/>
</workbook>
</file>

<file path=xl/sharedStrings.xml><?xml version="1.0" encoding="utf-8"?>
<sst xmlns="http://schemas.openxmlformats.org/spreadsheetml/2006/main" count="1005" uniqueCount="400">
  <si>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</si>
  <si>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</si>
  <si>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</si>
  <si>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</si>
  <si>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</si>
  <si>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</si>
  <si>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</si>
  <si>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</si>
  <si>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РАЗОМ по спецiальному фонду</t>
  </si>
  <si>
    <t xml:space="preserve">                                                       СПЕЦIАЛЬНИЙ ФОНД</t>
  </si>
  <si>
    <t>грудень</t>
  </si>
  <si>
    <t xml:space="preserve"> - витрати на вiдрядження</t>
  </si>
  <si>
    <t xml:space="preserve"> - оплата працi</t>
  </si>
  <si>
    <t xml:space="preserve"> - нарахування на зар.плату</t>
  </si>
  <si>
    <t xml:space="preserve"> - водопостачання</t>
  </si>
  <si>
    <t xml:space="preserve"> - газ</t>
  </si>
  <si>
    <t xml:space="preserve"> - теплопостачання</t>
  </si>
  <si>
    <t xml:space="preserve"> - оплата iнших комун.послуг</t>
  </si>
  <si>
    <t>Школи естетичного виховання:</t>
  </si>
  <si>
    <t>Органи мiсцевого самоврядування:</t>
  </si>
  <si>
    <t xml:space="preserve"> - послуги зв"язку</t>
  </si>
  <si>
    <t>Вiддiл освiти:</t>
  </si>
  <si>
    <t xml:space="preserve"> - придбання обладнання</t>
  </si>
  <si>
    <t xml:space="preserve"> - поточний ремонт</t>
  </si>
  <si>
    <t xml:space="preserve"> - придбання предметiв i матерiалiв</t>
  </si>
  <si>
    <t>Централiзована бухгалтерiя:</t>
  </si>
  <si>
    <t>Iншi  заклади культури:</t>
  </si>
  <si>
    <t>Управлiння охорони здоров"я:</t>
  </si>
  <si>
    <t xml:space="preserve"> Лiкарнi: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</si>
  <si>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</si>
  <si>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</si>
  <si>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</si>
  <si>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</si>
  <si>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</si>
  <si>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</si>
  <si>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</si>
  <si>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</si>
  <si>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</si>
  <si>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</si>
  <si>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</si>
  <si>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 xml:space="preserve"> - капітальний ремонт</t>
  </si>
  <si>
    <t>Управління житлово-комунального господарства:</t>
  </si>
  <si>
    <t xml:space="preserve"> - оплата інших послуг</t>
  </si>
  <si>
    <t xml:space="preserve"> - програми</t>
  </si>
  <si>
    <t>лютий</t>
  </si>
  <si>
    <t>Інші видатки:</t>
  </si>
  <si>
    <t>Управління праці та соціального захисту населення:</t>
  </si>
  <si>
    <t>грн.</t>
  </si>
  <si>
    <t>Лікарні:</t>
  </si>
  <si>
    <t xml:space="preserve"> - придбання предметів і матеріалів</t>
  </si>
  <si>
    <t>Відділ капітального будівництва:</t>
  </si>
  <si>
    <t>Інші видатки на соціальний захист населення: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</si>
  <si>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</si>
  <si>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</si>
  <si>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</si>
  <si>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</si>
  <si>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</si>
  <si>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</si>
  <si>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</si>
  <si>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</si>
  <si>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 xml:space="preserve"> - трансферти населенню</t>
  </si>
  <si>
    <t>Інші програми соціального захисту неповнолітніх:</t>
  </si>
  <si>
    <t>Театри: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</si>
  <si>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</si>
  <si>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</si>
  <si>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</si>
  <si>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</si>
  <si>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>Комітет з фізичної культури та спорту:</t>
  </si>
  <si>
    <t>Проведення масових заходів з фізичної культури:</t>
  </si>
  <si>
    <t xml:space="preserve"> - електроенргія</t>
  </si>
  <si>
    <t>Інші заходи по охороні здоров"я:</t>
  </si>
  <si>
    <t xml:space="preserve"> - транспортні послуги</t>
  </si>
  <si>
    <t xml:space="preserve"> - витрати на відрядження</t>
  </si>
  <si>
    <t>Фонд комунального майна:</t>
  </si>
  <si>
    <t>Інші культурно-освітні заклади:</t>
  </si>
  <si>
    <t>Центр соціальних служб для молоді:</t>
  </si>
  <si>
    <t>Інша діяльність у сфері охорони навколишнього середовища:</t>
  </si>
  <si>
    <t>Органи місцевого самоврядування:</t>
  </si>
  <si>
    <t xml:space="preserve"> - трансферти населеню</t>
  </si>
  <si>
    <t>Благоустрій міст, сіл, селищ:</t>
  </si>
  <si>
    <t>Благоустрій міст,сіл, селищ:</t>
  </si>
  <si>
    <t>Міська рада:</t>
  </si>
  <si>
    <t>Централізована бухгалтерія: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</si>
  <si>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</si>
  <si>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</si>
  <si>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</si>
  <si>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</si>
  <si>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Інвестиційні проекти:</t>
  </si>
  <si>
    <t xml:space="preserve"> - </t>
  </si>
  <si>
    <t>Заходи органів у справах молоді:</t>
  </si>
  <si>
    <t>Інші заходи:</t>
  </si>
  <si>
    <t>Інші заклади:</t>
  </si>
  <si>
    <t>Резервний фонд:</t>
  </si>
  <si>
    <t xml:space="preserve"> - нерозподілені видатки</t>
  </si>
  <si>
    <t xml:space="preserve"> - нарахування на зарплату</t>
  </si>
  <si>
    <t>Відділ у справах сім"ї, молоді та спорту:</t>
  </si>
  <si>
    <t xml:space="preserve"> Централізовані бухгалтерії:</t>
  </si>
  <si>
    <t>Централізовані бухгалтерії:</t>
  </si>
  <si>
    <t xml:space="preserve"> Капітальні вкладення:</t>
  </si>
  <si>
    <t xml:space="preserve"> - капітальний ремонт адміністративних об"єктів</t>
  </si>
  <si>
    <t xml:space="preserve"> - оплата транспортних послуг</t>
  </si>
  <si>
    <t xml:space="preserve"> - реконструкція інших об"єктів:</t>
  </si>
  <si>
    <t xml:space="preserve"> - реконструкція СШ № 6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</si>
  <si>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</si>
  <si>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</si>
  <si>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</si>
  <si>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 xml:space="preserve"> Централізована бухгалтеоія: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</si>
  <si>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</si>
  <si>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</si>
  <si>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перенесення каналізаційного колектору по пр.Гвардійському, будівництво камер</t>
  </si>
  <si>
    <t xml:space="preserve"> - реконструкція світлофорних об"єктів</t>
  </si>
  <si>
    <t xml:space="preserve"> - будівництво колектору з установкою насосу і прокладкою електромережі для подачі води до оз.Чисте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</si>
  <si>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</si>
  <si>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</si>
  <si>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</si>
  <si>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</si>
  <si>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</si>
  <si>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оплата водопостачання і водовідведення</t>
  </si>
  <si>
    <t xml:space="preserve">  - оплата електроенергії</t>
  </si>
  <si>
    <t xml:space="preserve"> - заробітна плата</t>
  </si>
  <si>
    <t xml:space="preserve"> - оплата природного газу</t>
  </si>
  <si>
    <t xml:space="preserve"> - субсидії і поточні трансферти підприємствам (установам, організаціям)</t>
  </si>
  <si>
    <t xml:space="preserve"> - оплата теплопостачання</t>
  </si>
  <si>
    <t>Загальноосвітні школи</t>
  </si>
  <si>
    <t>Позашкiльнi заклади освіти, заходи із позашкільної роботи з дітьми::</t>
  </si>
  <si>
    <t xml:space="preserve"> - оплата електроенергiї</t>
  </si>
  <si>
    <t>Палаци і будинки культури, клуби та інші заклади клубного типу:</t>
  </si>
  <si>
    <t xml:space="preserve"> - інші поточні трансферти населенню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</si>
  <si>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</si>
  <si>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</si>
  <si>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капітальний ремонт бойлеру пр.Радянський, 42</t>
  </si>
  <si>
    <t xml:space="preserve"> - капітальний ремонт покрівлі вул.Гагаріна, 4 а</t>
  </si>
  <si>
    <t xml:space="preserve"> - каітальний ремонт покрівлі вул.Єгорова, 28</t>
  </si>
  <si>
    <t xml:space="preserve"> - ремонт водопідігрівачів по вул.Танкістів, 3, вул.Енергетиків, 30</t>
  </si>
  <si>
    <t xml:space="preserve"> - гідрологічний висновок полігону з переробки відходів</t>
  </si>
  <si>
    <t xml:space="preserve"> - поточне утримання шляхів та зупинок громадського транспорту</t>
  </si>
  <si>
    <t xml:space="preserve"> - субсидії та поточні трансферти підприємствам (установам, організаціям)</t>
  </si>
  <si>
    <t xml:space="preserve"> - співфінансування по субвенції держбюджету на заходи з енергозбереження (колектор теплопостачання пр.Космонавтів від ТК 76-2 до ТК 75-1 м.Сєвєродонецьк - капітальний ремонт - 331175 грн., ЦТП № 1-№8 м.Сєвєродонецьк - модернізація обладнання - 85512 грн.)</t>
  </si>
  <si>
    <t xml:space="preserve"> - капітальні трансферти підприємтсвам (установам, організаціям), з них:</t>
  </si>
  <si>
    <t xml:space="preserve"> - реконструкція житлового фонду, з них:</t>
  </si>
  <si>
    <t xml:space="preserve"> - співфінансування по субвенції держбюджету на заходи з енергозбереження (інженерні вводи 15-ти багатоквартирних житлових будинків м,Сєвєродонецьк - оснащення засобами обліку споживання теплової енергії) </t>
  </si>
  <si>
    <t xml:space="preserve"> - будівництво фонтану</t>
  </si>
  <si>
    <t xml:space="preserve"> - співфінансування по субвенції держбюджету на виконання загальнодержавної програми"Реформування і розвитку ЖКГ" (каналізаційний колектор по вул.Вілєсова-Науки-пр.Радянський, м.Сєвєродонецьк - будівництво - 321637 грн.; внутрішньоквартальні мережі теплопостачання та гарячого водопостачання з вводами в житлові будинки, 76 мкрн.м.Сєвєродонецьк капітальний ремонт - 146545 грн.)</t>
  </si>
  <si>
    <t xml:space="preserve"> - капітальний ремонт покрівель(в т.ч.пр.Хіміків, 21, пр.Радянський,4)</t>
  </si>
  <si>
    <t>Методична робота, інші заходи у сфері народної освіти:</t>
  </si>
  <si>
    <t>Териториальні центри та відділення соціальної допомоги на дому:</t>
  </si>
  <si>
    <t xml:space="preserve"> - продукти харчування</t>
  </si>
  <si>
    <t>Компенсаційні виплати на пільговий проїзд автомобільним транспортом окремим категоріям громадян:</t>
  </si>
  <si>
    <t>Компенсаційні виплати на пільговий проїзд електротранспортом окремим категоріям громадян:</t>
  </si>
  <si>
    <t xml:space="preserve"> - придбання обладнанняі предметів довгострокового користування</t>
  </si>
  <si>
    <t>Інші заходи в сфері електротранспорту:</t>
  </si>
  <si>
    <t>Дитячі будинки (в т.ч. сімейного типу, прийомні сім"ї):</t>
  </si>
  <si>
    <t xml:space="preserve"> - капітальні трансферти підприємствам (установам, організаціям)</t>
  </si>
  <si>
    <t xml:space="preserve"> - будівництво автономного опалення ДВЗ № 25</t>
  </si>
  <si>
    <t xml:space="preserve"> - будівництво колектору з установкою насосу й прокладкою електромережі для подачі води до оз.Чисте</t>
  </si>
  <si>
    <t xml:space="preserve"> - будівництво фундаментів під устаткування котелень автономного опалення в учбових закладах міста</t>
  </si>
  <si>
    <t xml:space="preserve"> - капітальний ремонт інших об"єктів, в т.ч.:</t>
  </si>
  <si>
    <t xml:space="preserve"> - капітальний ремонт металокострукцій мосту</t>
  </si>
  <si>
    <t xml:space="preserve"> - капітальний ремонт доріг пр.Хіміків</t>
  </si>
  <si>
    <t xml:space="preserve"> - оплата водопостачання та водовідведення</t>
  </si>
  <si>
    <t xml:space="preserve"> Інші видатки на соціальний захист населення: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</si>
  <si>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</si>
  <si>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</si>
  <si>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</si>
  <si>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- реконструкція інших об"єктів</t>
  </si>
  <si>
    <t xml:space="preserve"> Відділ капітального будівництва:</t>
  </si>
  <si>
    <t>Проведення заходів з нетрадиційних видів спорту і масових заходів з фізичної культури:</t>
  </si>
  <si>
    <t>реконструкція міського палацу культури та прилеглої площі та огорожі</t>
  </si>
  <si>
    <t xml:space="preserve"> - капітальний ремонт інших об"єктів, з них:</t>
  </si>
  <si>
    <t xml:space="preserve"> Управління житлово-комунального господарства:</t>
  </si>
  <si>
    <t xml:space="preserve"> Охорона та раціональне використання природних ресурсів:</t>
  </si>
  <si>
    <t xml:space="preserve"> - окремі заходи по реалізації державних (регіональних) програм, не віднесені до заходів розвитку</t>
  </si>
  <si>
    <t xml:space="preserve"> Управління праці та соціального захисту населення:</t>
  </si>
  <si>
    <t xml:space="preserve"> Благоустрій міст, сіл, селищ:</t>
  </si>
  <si>
    <t xml:space="preserve"> - субсидії і поточні трансферти підприємствам (установам, організаціям), з них:</t>
  </si>
  <si>
    <t>оплата за електроенергію світлофорних об"єктів</t>
  </si>
  <si>
    <t>ремонт і утримання світлофоних об"єктів</t>
  </si>
  <si>
    <t xml:space="preserve"> - поточний ремонт обладнання, інвентарю та будівель, технічне обслуговування обладнання, з них:</t>
  </si>
  <si>
    <t xml:space="preserve"> Утримання центрів соціальних служб для сім"ї, дітей та молоді:</t>
  </si>
  <si>
    <t xml:space="preserve"> Інші дотації:</t>
  </si>
  <si>
    <t xml:space="preserve"> - поточні трансферти органам державного управління інших рівнів</t>
  </si>
  <si>
    <t xml:space="preserve"> Капітальний ремонт житлового фонду:</t>
  </si>
  <si>
    <t xml:space="preserve"> - капітальний ремонт житлового фонду, в т.ч.:</t>
  </si>
  <si>
    <t xml:space="preserve"> - придбання контейнерів</t>
  </si>
  <si>
    <t xml:space="preserve"> - придбання лавок</t>
  </si>
  <si>
    <t xml:space="preserve"> Дотація житлово-комунальному господарству:</t>
  </si>
  <si>
    <t>капітальний ремонт системи водопостачання, каналізаційних та теплових мереж у Сєвєродонецькій міській бібліотеці для юнацтва ім.Й.Б.Курлата по вул.Курчатова, 17</t>
  </si>
  <si>
    <t xml:space="preserve"> кап.ремонт покрівлі житл.буд. по вул.Науки,1</t>
  </si>
  <si>
    <t xml:space="preserve"> кап.ремонт покрівлі житл.буд. по вул.8 Березня, 17</t>
  </si>
  <si>
    <t xml:space="preserve"> кап.ремонт покрівлі житл.буд. по ш.Будівельників,21 (ОСББ "Ява")</t>
  </si>
  <si>
    <t xml:space="preserve"> Інші видатки:</t>
  </si>
  <si>
    <t xml:space="preserve"> придбання основних засобів, а саме: декорацій для зони прямих ефірів телестудій КП ТРК "СТВ"</t>
  </si>
  <si>
    <t xml:space="preserve"> - придбання обладнання і предметів довгосторокового користування, з них:</t>
  </si>
  <si>
    <t xml:space="preserve"> придбання комп"ютерної техніки</t>
  </si>
  <si>
    <t xml:space="preserve"> - кпітальний ремонт інших об"єктів, а саме: кап.ремонт зелених насаджень</t>
  </si>
  <si>
    <t xml:space="preserve"> - оплата послуг (крім комунальних)</t>
  </si>
  <si>
    <t xml:space="preserve"> - інші видатки</t>
  </si>
  <si>
    <t xml:space="preserve"> - оплата інших послуг (крім комунальних)</t>
  </si>
  <si>
    <t xml:space="preserve"> - оплата водопостачання та водовідведення </t>
  </si>
  <si>
    <t xml:space="preserve"> Утримання та навчально-тренувальна робота дитячо-юнацьких спортивних шкіл:</t>
  </si>
  <si>
    <t xml:space="preserve"> - предмети, матеріали, обладнання та  інвентар</t>
  </si>
  <si>
    <t>ВИДІЛЕННЯ ДОДАТКОВИХ АСИГНУВАНЬ</t>
  </si>
  <si>
    <t xml:space="preserve"> - інше будівництво </t>
  </si>
  <si>
    <t xml:space="preserve"> Теплові мережі:</t>
  </si>
  <si>
    <t xml:space="preserve"> Музеї і виставки:</t>
  </si>
  <si>
    <t xml:space="preserve"> - придбання обладнання і предметів довгострокового користування:</t>
  </si>
  <si>
    <t xml:space="preserve"> придбання дитячих майданчиків</t>
  </si>
  <si>
    <t xml:space="preserve"> - капітальний ремонт інших об"єктів:</t>
  </si>
  <si>
    <t xml:space="preserve"> капітальний ремонт покрівлі СЗШ № 20</t>
  </si>
  <si>
    <t xml:space="preserve"> капітальний ремонт зовнішнього освітлення по вул.Первомайська</t>
  </si>
  <si>
    <t xml:space="preserve"> капітальний ремонт воріт</t>
  </si>
  <si>
    <t xml:space="preserve"> капітальний ремонт електропроводу адміністративної будівлі</t>
  </si>
  <si>
    <t xml:space="preserve"> - капітальні трансферти підприємствам (установам, організаціям):</t>
  </si>
  <si>
    <t xml:space="preserve"> придбання запчастин для КП "СТрУ"</t>
  </si>
  <si>
    <t xml:space="preserve"> капітальний ремонт мереж теплопостачання з заміною бойлерів</t>
  </si>
  <si>
    <t xml:space="preserve">                                            Секретар ради</t>
  </si>
  <si>
    <t>Додаток  № 2 до рішення міської ради</t>
  </si>
  <si>
    <t xml:space="preserve"> Інші установи та заклади:</t>
  </si>
  <si>
    <t xml:space="preserve"> - предмети, матеріали, обладнання та інвентар, у тому числі м"який інвентар та обмундирування</t>
  </si>
  <si>
    <t xml:space="preserve"> будівництво підвідного газопроводу с.Боброво м.Сєвєродонецьк</t>
  </si>
  <si>
    <t xml:space="preserve"> капітальний ремонт лісопаркової зони, прилеглої до оз.Паркове</t>
  </si>
  <si>
    <t xml:space="preserve"> капітальний ремонт братської могили радянських воїнів та пам"ятного знаку на честь воїнів-земляків, які загинули у ВВв в смт.Метьолкіне по вул.Лісна</t>
  </si>
  <si>
    <t xml:space="preserve"> капітальний ремонт братської могили радянських воїнів в с.Боброве (вул.Комсомольська)</t>
  </si>
  <si>
    <t xml:space="preserve"> капітальний ремонт братської могили радянських воїнів в с.Воєводівка</t>
  </si>
  <si>
    <t xml:space="preserve"> капітальний ремонт пам"ятника Франку І.Я. в м.Сєвєродонецьк по вул.Леніна </t>
  </si>
  <si>
    <t xml:space="preserve"> будівництво підвідного газопроводу с.Боброве м.Сєвєродонецьк</t>
  </si>
  <si>
    <t xml:space="preserve"> капітальний ремонт пам"ятника ШевченкоТ.Г. в м.Сєвєродонецьк по вул.Леніна </t>
  </si>
  <si>
    <t xml:space="preserve"> - інше будівництво</t>
  </si>
  <si>
    <t xml:space="preserve"> капітальний ремонт покрівлі комунальної установи "Сєвєродонецький міський театр драми" за адресою: вул.Леніна, б.21</t>
  </si>
  <si>
    <t xml:space="preserve"> газифікація слщ.Лісна Дача м.Сєвєродонецьк</t>
  </si>
  <si>
    <t xml:space="preserve"> придбання комплекту автоматики для воріт</t>
  </si>
  <si>
    <t xml:space="preserve"> - предмети, матеріали, обладнанння та інвентар, у тому числі м"який інвентар та обмундирування</t>
  </si>
  <si>
    <t xml:space="preserve"> кап.ремонт покрівлі житл.буд. по пр.Гварлійський, 31б</t>
  </si>
  <si>
    <t xml:space="preserve"> кап.ремонт покрівлі житл.буд. по вул.Донецька, 44а</t>
  </si>
  <si>
    <t xml:space="preserve"> - предмети, матеріали, обладнання та інвентр, у тому числі м"який інвентар та обмундирування</t>
  </si>
  <si>
    <t xml:space="preserve"> Пільги багатодітним сім"ям на придбання твердого палива:</t>
  </si>
  <si>
    <t xml:space="preserve"> - інші послуги (крім комунальних)</t>
  </si>
  <si>
    <t xml:space="preserve"> капітальний ремонт кладовищ</t>
  </si>
  <si>
    <t xml:space="preserve"> Субвенція з місцевого бюджету державному бюджету на виконання програм соціально-економічного та культурного розвитку регіонів:</t>
  </si>
  <si>
    <t xml:space="preserve"> - капітальні трансферти органам державного управління інших рівнів</t>
  </si>
  <si>
    <t xml:space="preserve"> Служба у спрвах дітей:</t>
  </si>
  <si>
    <t xml:space="preserve"> - оплата інших комун.послуг </t>
  </si>
  <si>
    <t xml:space="preserve"> Соціальні програми і заходи державних органів у справах молоді:</t>
  </si>
  <si>
    <t xml:space="preserve"> - інші послуги  (крім комунальних)</t>
  </si>
  <si>
    <t xml:space="preserve"> Вечірні (змінні) школи:</t>
  </si>
  <si>
    <t xml:space="preserve"> Заходи з оздоровлення та відпочинку дітей, крім заходів з оздоровлення дйтей, що здійснюються за рахунок коштів на оздоровлення громадян, які постраждали внаслідок Чорнобильської катастрофи:</t>
  </si>
  <si>
    <t xml:space="preserve"> капремонт внутріквартальних доріг в 82 мікрорайоні</t>
  </si>
  <si>
    <t xml:space="preserve"> капітальний ремонт лісопаркової зони, прилеглої зони, прилеглої до оз.Паркове</t>
  </si>
  <si>
    <t xml:space="preserve"> капітальний ремонт пам"ятника  Франку І.Я.  в м.Сєвєродонецьк по вул.Леніна</t>
  </si>
  <si>
    <t xml:space="preserve"> капітальний ремонт покрівлі комунальної установи "Сєвєродонецький міський театр драми"  за адресою: вул.Леніна, б.21</t>
  </si>
  <si>
    <t xml:space="preserve"> капітальний ремонт покрівлі середньої загальноосвітньої школи 1-Ш ступенів № 20 м.Сєвєродонецька Луганскьої області</t>
  </si>
  <si>
    <t xml:space="preserve"> капітальний ремонт входу комунального закладу "Сєвєродонецька галерея мистецтв" за адресою: вул.Курчатова, 17</t>
  </si>
  <si>
    <t xml:space="preserve"> - медикаменти та перев"язувальні матеріали</t>
  </si>
  <si>
    <t xml:space="preserve"> кап.ремонт колектору опалення ОСББ "Мир-20" вул.Єгорова, 20</t>
  </si>
  <si>
    <t xml:space="preserve"> кап.ремонт покрівлі будинку за адресою пр.Радянський, 8</t>
  </si>
  <si>
    <t xml:space="preserve"> кап.ремонт покрівлі будинку за адресою пр.Космонавтів, 7</t>
  </si>
  <si>
    <t xml:space="preserve"> кап.ремонт балкону за адресою Партизанська, 26/16</t>
  </si>
  <si>
    <t xml:space="preserve"> капітальний ремонт зовнішнього освітлення вул.Гагаріна</t>
  </si>
  <si>
    <t xml:space="preserve"> - субсидії та поточні трансферти підприємствам (установам, організаціям):</t>
  </si>
  <si>
    <t xml:space="preserve"> придбання кришок люків зливової каналізації</t>
  </si>
  <si>
    <t>А.А.Гавриленко</t>
  </si>
  <si>
    <t xml:space="preserve"> Інші видатки: </t>
  </si>
  <si>
    <t xml:space="preserve"> Фінансова підтримка спортивних споруд:</t>
  </si>
  <si>
    <t xml:space="preserve"> - предмети, метаріали, обладнання та інвентар, у тому числі м"який інвентар та обмундарування</t>
  </si>
  <si>
    <t xml:space="preserve"> - оплата послуг  (крім комунальних)</t>
  </si>
  <si>
    <t xml:space="preserve"> - предмети, матеріали, обладанання та інвентар, у тому числі м"який інвентар та обмундирування</t>
  </si>
  <si>
    <t xml:space="preserve"> Телебачення та радіомовлення:</t>
  </si>
  <si>
    <t xml:space="preserve"> Капітальний ремонт житлового фонду об"єднань співвласників багатоквартирних будинків:</t>
  </si>
  <si>
    <t xml:space="preserve"> - капітальний ремонт житлового фонду</t>
  </si>
  <si>
    <t xml:space="preserve"> Інші пільги громадянам, які постраждали внаслідок Чорнобильської катасрофи, дружинам (чоловікам) та опікунам (на час опікунства) дітей померлих громадян, смерть яких пов"язана з Чорнобильською катасрофою:</t>
  </si>
  <si>
    <t xml:space="preserve"> від 27.01.2011р. № 166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</si>
  <si>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</si>
  <si>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</si>
  <si>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</si>
  <si>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- реконструкція житлового фонду, в т.ч.:</t>
  </si>
  <si>
    <t xml:space="preserve"> реконструкція зовнішніх мереж електропостачання комунального закладу "Сєвєродонецький міський палац культури"</t>
  </si>
  <si>
    <t xml:space="preserve"> Ремонтно-будівельні організації житлово-комунального господарства:</t>
  </si>
  <si>
    <t xml:space="preserve"> поточне утримання зелених насаджень</t>
  </si>
  <si>
    <t xml:space="preserve"> обрізка дерев по вул.Промисловій</t>
  </si>
  <si>
    <t xml:space="preserve"> - інші послуги (крім комунальних):</t>
  </si>
  <si>
    <t xml:space="preserve"> послуги, пов"язані з похованням самотніх громадян у січні-березні 2011 р.</t>
  </si>
  <si>
    <t xml:space="preserve"> підкачка води до оз.Чисте (електроенергія)</t>
  </si>
  <si>
    <t xml:space="preserve"> підкачка води до оз.Паркове</t>
  </si>
  <si>
    <t xml:space="preserve"> утримання мереж зовнішнього освітлення</t>
  </si>
  <si>
    <t xml:space="preserve"> утримання доріг та зупинок міського транспорту</t>
  </si>
  <si>
    <t xml:space="preserve"> поточний ремонт і утримання світлофоних об"єктів</t>
  </si>
  <si>
    <t xml:space="preserve"> Видатки на проведення робіт, пов"язаних із будівництвом, реконструкцією, ремонтом і утриманням автомобільних доріг:</t>
  </si>
  <si>
    <t xml:space="preserve"> Землеустрій:</t>
  </si>
  <si>
    <t>капітальний ремонт покрівлі паталогоанатомічного корпусу</t>
  </si>
  <si>
    <t xml:space="preserve"> капітальний ремонт системи гарячого водопостачання ДНЗ № 37</t>
  </si>
  <si>
    <t xml:space="preserve"> капітальний ремонт системи гарячого водопостачання ДНЗ № 41</t>
  </si>
  <si>
    <t>обрізка дерев вздовж мереж електрозв"язку</t>
  </si>
  <si>
    <t xml:space="preserve"> придбання обладнання для відділення хоспісних ліжок</t>
  </si>
  <si>
    <t xml:space="preserve"> капітальний ремонт даху, систем водопостачання та водовідведення, палат відділення для хоспісних ліжок</t>
  </si>
  <si>
    <t xml:space="preserve"> переобладнання спортивної зали ДРЗ № 12</t>
  </si>
  <si>
    <t xml:space="preserve"> реконструкція з переобладнанням басейну в спортивну залу ДНЗ № 12</t>
  </si>
  <si>
    <t xml:space="preserve"> капітальний ремонт зелених насаджень по вул.Космонавтів, Жовтнева, Леніна</t>
  </si>
  <si>
    <t xml:space="preserve"> проведення капітального ремонту оголовків димових та вентиляційних каналів житлових будинків КП "Житлосервіс "Ритм"</t>
  </si>
  <si>
    <t xml:space="preserve"> капітальний ремонт покрівлі будівлі КП "СТрУ"</t>
  </si>
  <si>
    <t xml:space="preserve"> Капітальний ремонт житлового фонду місцевих органів влади:</t>
  </si>
  <si>
    <t xml:space="preserve"> капітальний ремонт будівлі за адресою вул.Заводська,4</t>
  </si>
  <si>
    <t xml:space="preserve"> капітальний ремонт ДЮСШ-2 (заміна вікон)</t>
  </si>
  <si>
    <t xml:space="preserve"> реконструкція фільтраційної системи СДЮСТШ ВВС "Садко"</t>
  </si>
  <si>
    <t xml:space="preserve"> - дослідження і розробки, окремі заходи розвитку по реалізації державних (регіональних) програм :</t>
  </si>
  <si>
    <t xml:space="preserve"> оплата експертної оцінки земельних ділянок</t>
  </si>
  <si>
    <t xml:space="preserve">  придбання кондиціонерів</t>
  </si>
  <si>
    <t xml:space="preserve"> придбання електричних водонагрівачів</t>
  </si>
  <si>
    <t xml:space="preserve"> капітальний ремонт систем вентиляції відділення анестезіології та інтенсивної терапії хірургічного корпусу (6,7 поверх)</t>
  </si>
  <si>
    <t xml:space="preserve"> придбання електричних водонагрівчів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</si>
  <si>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</si>
  <si>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</si>
  <si>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</si>
  <si>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</si>
  <si>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>Разом по спеціальному фонду</t>
  </si>
  <si>
    <t xml:space="preserve"> утеплення стін зовні житлового будинку за адресою пр.Радянський,3</t>
  </si>
  <si>
    <t xml:space="preserve"> утеплення стін зовні житлового будинку за адресою пр.Радянський,8</t>
  </si>
  <si>
    <t>придбання обладнання для відділення анестезіології та інтенсивної терапії новонароджених</t>
  </si>
  <si>
    <t>капітальний ремонт даху діагностичного відділення багатопрофільної лікарні</t>
  </si>
  <si>
    <t>очистка оз.Паркове шляхом подачі води</t>
  </si>
  <si>
    <t xml:space="preserve"> придбання обладнання для здійснення вілову тварин</t>
  </si>
  <si>
    <t xml:space="preserve"> придбання приладдя для відлову безхазяйних тварин</t>
  </si>
  <si>
    <t xml:space="preserve"> послуги по відлову безхазяйних тварин</t>
  </si>
  <si>
    <t xml:space="preserve"> утримання служби 051</t>
  </si>
  <si>
    <t xml:space="preserve"> Фінансова підтримка КП СТКЕ</t>
  </si>
  <si>
    <t xml:space="preserve"> капітальний ремонт теплотраси СЗШ № 12</t>
  </si>
  <si>
    <t xml:space="preserve"> придбання кондиціонерів</t>
  </si>
  <si>
    <t xml:space="preserve"> кап.ремонт двигуна автомобілю ВАЗ 2110</t>
  </si>
  <si>
    <t xml:space="preserve"> капітальний ремонт покрівлі за адресою вул.Вілєсова,14</t>
  </si>
  <si>
    <t xml:space="preserve"> капітальний ремонт покрівлі за адресою вул.Курчатова, 22</t>
  </si>
  <si>
    <t xml:space="preserve"> капітальний ремонт покрівлі за адресою ш.Будівельників,13</t>
  </si>
  <si>
    <t xml:space="preserve"> капітальний ремонт покрівлі за адресою вул.Донецька,33-а</t>
  </si>
  <si>
    <t xml:space="preserve"> капітальний ремонт покрівлі за адресою вул.Гагаріна, 52</t>
  </si>
  <si>
    <t xml:space="preserve"> капітальний ремонт покрівлі за адресою вул.Леніна, 7</t>
  </si>
  <si>
    <t xml:space="preserve"> капітальний ремонт внутрішньобудикових електричних мереж житлового будинку за адресою: вул.Курчатова, 4</t>
  </si>
  <si>
    <t xml:space="preserve"> капітальний ремонт балкону за адресою вул.Гагаріна, 4, кв.56</t>
  </si>
  <si>
    <t xml:space="preserve"> капітальний ремонт балкону за адресою вул.Гагаріна, 44, кв.12</t>
  </si>
  <si>
    <t xml:space="preserve"> заміна кабелю електропостачання від ТП 19 до вул.Силікатна,4</t>
  </si>
  <si>
    <t xml:space="preserve"> - реконструкція гуртожитку  під багатоквартирний житловий будинок за адресою: м.Сєвєродонецьк, вул.Маяковського, 10</t>
  </si>
  <si>
    <t xml:space="preserve"> капітальний ремонт рамок управління опаленням</t>
  </si>
  <si>
    <t xml:space="preserve"> придбання решіток для поточного ремонту зливової каналізації доріг</t>
  </si>
  <si>
    <t xml:space="preserve"> Відділ у справах сім"ї, молоді та спорту:</t>
  </si>
  <si>
    <t xml:space="preserve"> проектно-кошторисна документація на будівництво притулку для безхазяйних тварин</t>
  </si>
  <si>
    <t xml:space="preserve"> - капітальні трансферти населенню</t>
  </si>
  <si>
    <t xml:space="preserve"> громадські роботи</t>
  </si>
  <si>
    <t xml:space="preserve"> капітальний ремонт огорожі кладовища с.Щедрищево</t>
  </si>
  <si>
    <t xml:space="preserve"> проведення незалежного аудиту кредиторської та дебіторської заборгованості КП СТКЕ</t>
  </si>
  <si>
    <t xml:space="preserve"> придбання комп"ютерної та оргтехніки для КП ЄРЦ</t>
  </si>
  <si>
    <t xml:space="preserve"> Фінансова підтримка громадських організацій інвалідів і ветеранів :</t>
  </si>
  <si>
    <t xml:space="preserve"> придбання дитячого майданчика</t>
  </si>
  <si>
    <t xml:space="preserve"> придбання електрогірлянд</t>
  </si>
  <si>
    <t xml:space="preserve"> придбання будиночків для охорони новорічних ялинок</t>
  </si>
  <si>
    <t xml:space="preserve"> Фонд комунального майна: </t>
  </si>
  <si>
    <t xml:space="preserve"> - придбання обладнання і предметів довгострокового користування </t>
  </si>
  <si>
    <t xml:space="preserve"> капітальний ремонт покрівлі басейну та примикань до нього у ДНЗ № 38, розташованого за адресою вул.Науки, 10</t>
  </si>
  <si>
    <t xml:space="preserve"> газифікація с.Боброве м.Сєвєродонецька "Підвідний газопровід"</t>
  </si>
  <si>
    <t xml:space="preserve"> капітальний ремонт мереж зовнішнього освітлення по вул.Автомобільній</t>
  </si>
  <si>
    <t xml:space="preserve"> капітальний ремонт покрівлі за адресою вул.Курчатова, 5 (1-й під"їзд)</t>
  </si>
  <si>
    <t xml:space="preserve"> реконструкція гуртожитку під багатоквартирний житловий будинок за адресою: м.Сєвєродонецьк, вул.Маяковського, 10</t>
  </si>
  <si>
    <t xml:space="preserve"> будівництво світлофорного об"єкту (перехрестя вул.Курчатова - ву.Вілєсова)</t>
  </si>
  <si>
    <t>Додаток  до рішення виконкому</t>
  </si>
  <si>
    <t xml:space="preserve"> капітальний ремонт балкона пр.Гвардійський, 14 кім.512г</t>
  </si>
  <si>
    <t xml:space="preserve">                  Керуючий справами виконкому</t>
  </si>
  <si>
    <t>Л.Ф.Єфименко</t>
  </si>
  <si>
    <t xml:space="preserve"> придбання машини дорожньої комбінованої</t>
  </si>
  <si>
    <t xml:space="preserve">   </t>
  </si>
  <si>
    <t xml:space="preserve"> - оплата інших енергоносіїв</t>
  </si>
  <si>
    <t xml:space="preserve"> капітальний ремонт покрівлі за адресою пр.Космонавтів, 7</t>
  </si>
  <si>
    <t xml:space="preserve"> - дослідженняі розробки, окремі заходи розвитку по реалізації державних (регіональних) програм</t>
  </si>
  <si>
    <t xml:space="preserve"> Інші пільгт громадянам, які постраждали внаслідок Чорнобильської катастрофи, дружинам (чоловікам) та опікунам (на час опікунства) дітей, померлих громадян, смерть яких пов"язана з Чорнобильською катастрофою:</t>
  </si>
  <si>
    <t xml:space="preserve"> утеплення стін зовні житлового будинку по вул.Жовтнева, 15</t>
  </si>
  <si>
    <t xml:space="preserve"> капітальний ремонт мереж зливової каналізації по пр.Хіміків</t>
  </si>
  <si>
    <t xml:space="preserve"> заміна газового обладнання в житлових будинках для пільгових категорій громадян</t>
  </si>
  <si>
    <t xml:space="preserve"> капітальний ремонт житлового будинку № 15 по вул.Федоренко (утеплення будинку)</t>
  </si>
  <si>
    <t xml:space="preserve"> капітальний ремонт житлового будинку № 8 по вул.Гоголя (утеплення будинку)</t>
  </si>
  <si>
    <t xml:space="preserve"> капітальний ремонт житлового будинку № 52 по вул.Леніна (утеплення будинку)</t>
  </si>
  <si>
    <t xml:space="preserve"> капітальний ремонт житлового будинку № 25 по вул.Першотравневій (утеплення будинку)</t>
  </si>
  <si>
    <t xml:space="preserve"> капітальний ремонт житлового будинку № 4 по вул.Донецька</t>
  </si>
  <si>
    <t xml:space="preserve"> Відділ освіти:</t>
  </si>
  <si>
    <t xml:space="preserve"> Загальноосвітні школи:</t>
  </si>
  <si>
    <t xml:space="preserve"> Періодичеі видання (газети та журнали):</t>
  </si>
  <si>
    <t>ПЕРЕРОЗПОДІЛ БЮДЖЕТНИХ АСИГНУВАНЬ  МІСЬКОГО БЮДЖЕТУ НА 2013 РІК</t>
  </si>
  <si>
    <t xml:space="preserve"> - інші виплати населенню</t>
  </si>
  <si>
    <t xml:space="preserve"> - інші поточні видатки</t>
  </si>
  <si>
    <t xml:space="preserve"> Центри первинної медичної (медико-санітарної) допомоги:</t>
  </si>
  <si>
    <t xml:space="preserve"> - виплата пенсій і допомоги</t>
  </si>
  <si>
    <t xml:space="preserve"> Позашкільні заклади освіти:</t>
  </si>
  <si>
    <t xml:space="preserve"> - окремі заходи по реалізації державних (регіональних) програм, не віднесені до заходів розвитку)</t>
  </si>
  <si>
    <t xml:space="preserve"> Фінансове управління:</t>
  </si>
  <si>
    <t xml:space="preserve"> Субвенція іншим бюджетам на виконання інвестиційних проектів: </t>
  </si>
  <si>
    <t xml:space="preserve"> - поточні трансферти органам державного управління інших рівнів:</t>
  </si>
  <si>
    <t xml:space="preserve"> 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пунктах: </t>
  </si>
  <si>
    <t xml:space="preserve"> капітальний ремонт дороги по вул.Менделєєва</t>
  </si>
  <si>
    <t xml:space="preserve"> капітальний ремонт доріг с.Синецький</t>
  </si>
  <si>
    <t xml:space="preserve"> капітальний ремонт дороги по вул.Об"їзна</t>
  </si>
  <si>
    <t xml:space="preserve"> Групи централізованого господарського обслуговування:</t>
  </si>
  <si>
    <t xml:space="preserve"> Охорона та раціональне використання природних ресурсів: </t>
  </si>
  <si>
    <t xml:space="preserve"> Інша діяльність у сфері охорони навколишнього природного середовища: </t>
  </si>
  <si>
    <t xml:space="preserve"> Методична робота, інші заходи у сфері народної освіти:</t>
  </si>
  <si>
    <t xml:space="preserve"> - нарахування на оплату праці</t>
  </si>
  <si>
    <t>від   04.06.2013р.  № 454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</si>
</sst>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3">
    <font>
      <sz val="10"/>
      <name val="Times New Roman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4" fillId="0" borderId="12" xfId="0" applyNumberFormat="1" applyFont="1" applyBorder="1" applyAlignment="1">
      <alignment wrapText="1"/>
    </xf>
    <xf numFmtId="1" fontId="4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1" fillId="0" borderId="10" xfId="0" applyNumberFormat="1" applyFont="1" applyBorder="1" applyAlignment="1">
      <alignment wrapText="1"/>
    </xf>
    <xf numFmtId="1" fontId="1" fillId="0" borderId="12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12" xfId="0" applyNumberFormat="1" applyFont="1" applyBorder="1" applyAlignment="1">
      <alignment wrapText="1"/>
    </xf>
    <xf numFmtId="1" fontId="7" fillId="0" borderId="12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7" fillId="0" borderId="11" xfId="0" applyNumberFormat="1" applyFont="1" applyBorder="1" applyAlignment="1">
      <alignment wrapText="1"/>
    </xf>
    <xf numFmtId="1" fontId="7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2" fontId="1" fillId="33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4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3" xfId="0" applyFont="1" applyBorder="1" applyAlignment="1">
      <alignment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9"/>
  <sheetViews>
    <sheetView tabSelected="1" zoomScale="90" zoomScaleNormal="90" zoomScalePageLayoutView="0" workbookViewId="0" topLeftCell="A1">
      <selection activeCell="O3" sqref="O3"/>
    </sheetView>
  </sheetViews>
  <sheetFormatPr defaultColWidth="8.875" defaultRowHeight="12.75"/>
  <cols>
    <col min="1" max="1" width="33.375" style="4" customWidth="1"/>
    <col min="2" max="2" width="9.50390625" style="3" customWidth="1"/>
    <col min="3" max="3" width="7.625" style="3" customWidth="1"/>
    <col min="4" max="4" width="13.50390625" style="3" customWidth="1"/>
    <col min="5" max="5" width="12.50390625" style="3" hidden="1" customWidth="1"/>
    <col min="6" max="6" width="12.125" style="3" customWidth="1"/>
    <col min="7" max="7" width="8.875" style="3" hidden="1" customWidth="1"/>
    <col min="8" max="8" width="12.375" style="3" customWidth="1"/>
    <col min="9" max="9" width="11.125" style="3" customWidth="1"/>
    <col min="10" max="10" width="10.875" style="3" customWidth="1"/>
    <col min="11" max="11" width="10.625" style="3" customWidth="1"/>
    <col min="12" max="12" width="12.125" style="3" customWidth="1"/>
    <col min="13" max="13" width="11.625" style="3" customWidth="1"/>
    <col min="14" max="14" width="12.125" style="3" customWidth="1"/>
    <col min="15" max="15" width="10.875" style="3" customWidth="1"/>
    <col min="16" max="16" width="11.375" style="3" customWidth="1"/>
    <col min="17" max="17" width="10.125" style="3" customWidth="1"/>
    <col min="18" max="18" width="11.875" style="3" customWidth="1"/>
    <col min="19" max="16384" width="8.875" style="3" customWidth="1"/>
  </cols>
  <sheetData>
    <row r="1" spans="1:15" s="7" customFormat="1" ht="12.75">
      <c r="A1" s="6"/>
      <c r="O1" s="7" t="s">
        <v>359</v>
      </c>
    </row>
    <row r="2" spans="1:15" s="7" customFormat="1" ht="12.75">
      <c r="A2" s="6"/>
      <c r="O2" s="7" t="s">
        <v>399</v>
      </c>
    </row>
    <row r="4" spans="1:2" s="11" customFormat="1" ht="15.75">
      <c r="A4" s="10"/>
      <c r="B4" s="11" t="s">
        <v>380</v>
      </c>
    </row>
    <row r="5" s="9" customFormat="1" ht="18.75" hidden="1">
      <c r="A5" s="8"/>
    </row>
    <row r="6" ht="15.75">
      <c r="P6" s="3" t="s">
        <v>47</v>
      </c>
    </row>
    <row r="8" spans="1:18" s="5" customFormat="1" ht="78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H8" s="16" t="s">
        <v>30</v>
      </c>
      <c r="I8" s="16" t="s">
        <v>31</v>
      </c>
      <c r="J8" s="16" t="s">
        <v>32</v>
      </c>
      <c r="K8" s="16" t="s">
        <v>33</v>
      </c>
      <c r="L8" s="16" t="s">
        <v>34</v>
      </c>
      <c r="M8" s="16" t="s">
        <v>35</v>
      </c>
      <c r="N8" s="16" t="s">
        <v>36</v>
      </c>
      <c r="O8" s="16" t="s">
        <v>37</v>
      </c>
      <c r="P8" s="16" t="s">
        <v>38</v>
      </c>
      <c r="Q8" s="16" t="s">
        <v>4</v>
      </c>
      <c r="R8" s="16" t="s">
        <v>10</v>
      </c>
    </row>
    <row r="9" spans="1:18" s="5" customFormat="1" ht="15.75">
      <c r="A9" s="108" t="s">
        <v>5</v>
      </c>
      <c r="B9" s="109"/>
      <c r="C9" s="109"/>
      <c r="D9" s="109"/>
      <c r="E9" s="109"/>
      <c r="F9" s="109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1"/>
    </row>
    <row r="10" spans="1:18" s="11" customFormat="1" ht="31.5" hidden="1">
      <c r="A10" s="17" t="s">
        <v>95</v>
      </c>
      <c r="B10" s="18"/>
      <c r="C10" s="18"/>
      <c r="D10" s="18">
        <f>D11+D17+D26+D20+D37</f>
        <v>0</v>
      </c>
      <c r="E10" s="18">
        <v>193.8</v>
      </c>
      <c r="F10" s="18">
        <f aca="true" t="shared" si="0" ref="F10:R10">F11+F17+F26+F20+F37</f>
        <v>0</v>
      </c>
      <c r="G10" s="18" t="e">
        <f t="shared" si="0"/>
        <v>#REF!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</row>
    <row r="11" spans="1:18" s="23" customFormat="1" ht="30.75" customHeight="1" hidden="1">
      <c r="A11" s="25" t="s">
        <v>262</v>
      </c>
      <c r="B11" s="26">
        <v>130110</v>
      </c>
      <c r="C11" s="26"/>
      <c r="D11" s="26">
        <f>D12+D13+D14+D15+D16</f>
        <v>0</v>
      </c>
      <c r="E11" s="26">
        <f aca="true" t="shared" si="1" ref="E11:R11">E12+E13+E14+E15+E16</f>
        <v>-14.9</v>
      </c>
      <c r="F11" s="26">
        <f t="shared" si="1"/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6">
        <f t="shared" si="1"/>
        <v>0</v>
      </c>
      <c r="O11" s="26">
        <f t="shared" si="1"/>
        <v>0</v>
      </c>
      <c r="P11" s="26">
        <f t="shared" si="1"/>
        <v>0</v>
      </c>
      <c r="Q11" s="26">
        <f t="shared" si="1"/>
        <v>0</v>
      </c>
      <c r="R11" s="26">
        <f t="shared" si="1"/>
        <v>0</v>
      </c>
    </row>
    <row r="12" spans="1:18" ht="15.75" hidden="1">
      <c r="A12" s="32" t="s">
        <v>122</v>
      </c>
      <c r="B12" s="20"/>
      <c r="C12" s="20">
        <v>1161</v>
      </c>
      <c r="D12" s="20">
        <f>F12+H12+I12+J12+K12+L12+M12+N12+O12+P12+Q12+R12</f>
        <v>0</v>
      </c>
      <c r="E12" s="20"/>
      <c r="F12" s="20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31.5" hidden="1">
      <c r="A13" s="1" t="s">
        <v>159</v>
      </c>
      <c r="B13" s="2"/>
      <c r="C13" s="2">
        <v>1162</v>
      </c>
      <c r="D13" s="20">
        <f>F13+H13+I13+J13+K13+L13+M13+N13+O13+P13+Q13+R13</f>
        <v>0</v>
      </c>
      <c r="E13" s="2">
        <v>-14.9</v>
      </c>
      <c r="F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 hidden="1">
      <c r="A14" s="1" t="s">
        <v>128</v>
      </c>
      <c r="B14" s="2"/>
      <c r="C14" s="2">
        <v>1163</v>
      </c>
      <c r="D14" s="20">
        <f>F14+H14+I14+J14+K14+L14+M14+N14+O14+P14+Q14+R14</f>
        <v>0</v>
      </c>
      <c r="E14" s="2"/>
      <c r="F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5.75" hidden="1">
      <c r="A15" s="1" t="s">
        <v>120</v>
      </c>
      <c r="B15" s="2"/>
      <c r="C15" s="2">
        <v>1164</v>
      </c>
      <c r="D15" s="20">
        <f>F15+H15+I15+J15+K15+L15+M15+N15+O15+P15+Q15+R15</f>
        <v>0</v>
      </c>
      <c r="E15" s="2"/>
      <c r="F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31.5" hidden="1">
      <c r="A16" s="1" t="s">
        <v>195</v>
      </c>
      <c r="B16" s="2"/>
      <c r="C16" s="2">
        <v>1134</v>
      </c>
      <c r="D16" s="20">
        <f>F16+H16+I16+J16+K16+L16+M16+N16+O16+P16+Q16+R16</f>
        <v>0</v>
      </c>
      <c r="E16" s="2"/>
      <c r="F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s="23" customFormat="1" ht="47.25" hidden="1">
      <c r="A17" s="22" t="s">
        <v>178</v>
      </c>
      <c r="B17" s="21">
        <v>91101</v>
      </c>
      <c r="C17" s="21"/>
      <c r="D17" s="26">
        <f>D19+D18</f>
        <v>0</v>
      </c>
      <c r="E17" s="21"/>
      <c r="F17" s="26">
        <f aca="true" t="shared" si="2" ref="F17:R17">F19+F18</f>
        <v>0</v>
      </c>
      <c r="G17" s="26" t="e">
        <f t="shared" si="2"/>
        <v>#REF!</v>
      </c>
      <c r="H17" s="26">
        <f t="shared" si="2"/>
        <v>0</v>
      </c>
      <c r="I17" s="26">
        <f t="shared" si="2"/>
        <v>0</v>
      </c>
      <c r="J17" s="26">
        <f t="shared" si="2"/>
        <v>0</v>
      </c>
      <c r="K17" s="26">
        <f t="shared" si="2"/>
        <v>0</v>
      </c>
      <c r="L17" s="26">
        <f t="shared" si="2"/>
        <v>0</v>
      </c>
      <c r="M17" s="26">
        <f t="shared" si="2"/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0</v>
      </c>
      <c r="R17" s="26">
        <f t="shared" si="2"/>
        <v>0</v>
      </c>
    </row>
    <row r="18" spans="1:18" s="34" customFormat="1" ht="31.5" hidden="1">
      <c r="A18" s="32" t="s">
        <v>195</v>
      </c>
      <c r="B18" s="33"/>
      <c r="C18" s="33">
        <v>1134</v>
      </c>
      <c r="D18" s="38">
        <f>F18+H18+I18+J18+K18+L18+M18+N18+O18+P18+Q18+R18</f>
        <v>0</v>
      </c>
      <c r="E18" s="33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9.5" customHeight="1" hidden="1">
      <c r="A19" s="32" t="s">
        <v>115</v>
      </c>
      <c r="B19" s="2"/>
      <c r="C19" s="2">
        <v>1140</v>
      </c>
      <c r="D19" s="20">
        <f>F19+H19+I19+J19+K19+L19+M19+N19+O19+P19+Q19+R19</f>
        <v>0</v>
      </c>
      <c r="E19" s="2"/>
      <c r="F19" s="2"/>
      <c r="G19" s="2" t="e">
        <f>G42+G81+G112+G154+G181+G197+G225+G235</f>
        <v>#REF!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31" customFormat="1" ht="46.5" customHeight="1" hidden="1">
      <c r="A20" s="28" t="s">
        <v>59</v>
      </c>
      <c r="B20" s="29">
        <v>130107</v>
      </c>
      <c r="C20" s="29"/>
      <c r="D20" s="30">
        <f>D21+D22+D23+D24+D25</f>
        <v>0</v>
      </c>
      <c r="E20" s="29"/>
      <c r="F20" s="30">
        <f aca="true" t="shared" si="3" ref="F20:R20">F21+F22+F23+F24+F25</f>
        <v>0</v>
      </c>
      <c r="G20" s="30">
        <f t="shared" si="3"/>
        <v>0</v>
      </c>
      <c r="H20" s="30">
        <f t="shared" si="3"/>
        <v>0</v>
      </c>
      <c r="I20" s="30">
        <f t="shared" si="3"/>
        <v>0</v>
      </c>
      <c r="J20" s="30">
        <f t="shared" si="3"/>
        <v>0</v>
      </c>
      <c r="K20" s="30">
        <f t="shared" si="3"/>
        <v>0</v>
      </c>
      <c r="L20" s="30">
        <f t="shared" si="3"/>
        <v>0</v>
      </c>
      <c r="M20" s="30">
        <f t="shared" si="3"/>
        <v>0</v>
      </c>
      <c r="N20" s="30">
        <f t="shared" si="3"/>
        <v>0</v>
      </c>
      <c r="O20" s="30">
        <f t="shared" si="3"/>
        <v>0</v>
      </c>
      <c r="P20" s="30">
        <f t="shared" si="3"/>
        <v>0</v>
      </c>
      <c r="Q20" s="30">
        <f t="shared" si="3"/>
        <v>0</v>
      </c>
      <c r="R20" s="30">
        <f t="shared" si="3"/>
        <v>0</v>
      </c>
    </row>
    <row r="21" spans="1:18" ht="33" customHeight="1" hidden="1">
      <c r="A21" s="1" t="s">
        <v>398</v>
      </c>
      <c r="B21" s="2"/>
      <c r="C21" s="2">
        <v>2120</v>
      </c>
      <c r="D21" s="20">
        <f>F21+H21+I21+J21+K21+L21+M21+N21+O21+P21+Q21+R21</f>
        <v>0</v>
      </c>
      <c r="E21" s="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ht="17.25" customHeight="1" hidden="1">
      <c r="A22" s="32" t="s">
        <v>120</v>
      </c>
      <c r="B22" s="2"/>
      <c r="C22" s="2">
        <v>1164</v>
      </c>
      <c r="D22" s="20">
        <f>F22+H22+I22+J22+K22+L22+M22+N22+O22+P22+Q22+R22</f>
        <v>0</v>
      </c>
      <c r="E22" s="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31.5" hidden="1">
      <c r="A23" s="1" t="s">
        <v>195</v>
      </c>
      <c r="B23" s="2"/>
      <c r="C23" s="2">
        <v>1134</v>
      </c>
      <c r="D23" s="20">
        <f>F23+H23+I23+J23+K23+L23+M23+N23+O23+P23+Q23+R23</f>
        <v>0</v>
      </c>
      <c r="E23" s="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5.75" hidden="1">
      <c r="A24" s="1" t="s">
        <v>128</v>
      </c>
      <c r="B24" s="2"/>
      <c r="C24" s="2">
        <v>1163</v>
      </c>
      <c r="D24" s="20">
        <f>F24+H24+I24+J24+K24+L24+M24+N24+O24+P24+Q24+R24</f>
        <v>0</v>
      </c>
      <c r="E24" s="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5.75" hidden="1">
      <c r="A25" s="1" t="s">
        <v>122</v>
      </c>
      <c r="B25" s="2"/>
      <c r="C25" s="2">
        <v>2271</v>
      </c>
      <c r="D25" s="20">
        <f>F25+H25+I25+J25+K25+L25+M25+N25+O25+P25+Q25+R25</f>
        <v>0</v>
      </c>
      <c r="E25" s="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s="23" customFormat="1" ht="47.25" hidden="1">
      <c r="A26" s="28" t="s">
        <v>178</v>
      </c>
      <c r="B26" s="21">
        <v>91101</v>
      </c>
      <c r="C26" s="21"/>
      <c r="D26" s="26">
        <f>D27+D28+D29+D30+D31+D32+D33+D34+D35+D36</f>
        <v>0</v>
      </c>
      <c r="E26" s="21"/>
      <c r="F26" s="26">
        <f aca="true" t="shared" si="4" ref="F26:R26">F27+F28+F29+F30+F31+F32+F33+F34+F35+F36</f>
        <v>0</v>
      </c>
      <c r="G26" s="26">
        <f t="shared" si="4"/>
        <v>0</v>
      </c>
      <c r="H26" s="26">
        <f t="shared" si="4"/>
        <v>0</v>
      </c>
      <c r="I26" s="26">
        <f t="shared" si="4"/>
        <v>0</v>
      </c>
      <c r="J26" s="26">
        <f t="shared" si="4"/>
        <v>0</v>
      </c>
      <c r="K26" s="26">
        <f t="shared" si="4"/>
        <v>0</v>
      </c>
      <c r="L26" s="26">
        <f t="shared" si="4"/>
        <v>0</v>
      </c>
      <c r="M26" s="26">
        <f t="shared" si="4"/>
        <v>0</v>
      </c>
      <c r="N26" s="26">
        <f t="shared" si="4"/>
        <v>0</v>
      </c>
      <c r="O26" s="26">
        <f t="shared" si="4"/>
        <v>0</v>
      </c>
      <c r="P26" s="26">
        <f t="shared" si="4"/>
        <v>0</v>
      </c>
      <c r="Q26" s="26">
        <f t="shared" si="4"/>
        <v>0</v>
      </c>
      <c r="R26" s="26">
        <f t="shared" si="4"/>
        <v>0</v>
      </c>
    </row>
    <row r="27" spans="1:18" ht="15.75" hidden="1">
      <c r="A27" s="1" t="s">
        <v>119</v>
      </c>
      <c r="B27" s="2"/>
      <c r="C27" s="2">
        <v>1111</v>
      </c>
      <c r="D27" s="20">
        <f>F27+H27+I27+J27+K27+L27+M27+N27+O27+P27+Q27+R27</f>
        <v>0</v>
      </c>
      <c r="E27" s="2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5.75" hidden="1">
      <c r="A28" s="1" t="s">
        <v>94</v>
      </c>
      <c r="B28" s="2"/>
      <c r="C28" s="2">
        <v>1120</v>
      </c>
      <c r="D28" s="20">
        <f aca="true" t="shared" si="5" ref="D28:D40">F28+H28+I28+J28+K28+L28+M28+N28+O28+P28+Q28+R28</f>
        <v>0</v>
      </c>
      <c r="E28" s="2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31.5" hidden="1">
      <c r="A29" s="1" t="s">
        <v>197</v>
      </c>
      <c r="B29" s="2"/>
      <c r="C29" s="2">
        <v>1134</v>
      </c>
      <c r="D29" s="20">
        <f t="shared" si="5"/>
        <v>0</v>
      </c>
      <c r="E29" s="2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63" hidden="1">
      <c r="A30" s="32" t="s">
        <v>218</v>
      </c>
      <c r="B30" s="2"/>
      <c r="C30" s="2">
        <v>1131</v>
      </c>
      <c r="D30" s="20">
        <f t="shared" si="5"/>
        <v>0</v>
      </c>
      <c r="E30" s="2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15.75" hidden="1">
      <c r="A31" s="1" t="s">
        <v>20</v>
      </c>
      <c r="B31" s="2"/>
      <c r="C31" s="2">
        <v>1138</v>
      </c>
      <c r="D31" s="20">
        <f t="shared" si="5"/>
        <v>0</v>
      </c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5.75" hidden="1">
      <c r="A32" s="1" t="s">
        <v>42</v>
      </c>
      <c r="B32" s="2"/>
      <c r="C32" s="2">
        <v>1139</v>
      </c>
      <c r="D32" s="20">
        <f t="shared" si="5"/>
        <v>0</v>
      </c>
      <c r="E32" s="2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ht="15.75" hidden="1">
      <c r="A33" s="1" t="s">
        <v>11</v>
      </c>
      <c r="B33" s="2"/>
      <c r="C33" s="2">
        <v>1140</v>
      </c>
      <c r="D33" s="20">
        <f t="shared" si="5"/>
        <v>0</v>
      </c>
      <c r="E33" s="2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15.75" hidden="1">
      <c r="A34" s="1" t="s">
        <v>14</v>
      </c>
      <c r="B34" s="2"/>
      <c r="C34" s="2">
        <v>1162</v>
      </c>
      <c r="D34" s="20">
        <f t="shared" si="5"/>
        <v>0</v>
      </c>
      <c r="E34" s="2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5.75" hidden="1">
      <c r="A35" s="1" t="s">
        <v>57</v>
      </c>
      <c r="B35" s="2"/>
      <c r="C35" s="2">
        <v>1165</v>
      </c>
      <c r="D35" s="20">
        <f t="shared" si="5"/>
        <v>0</v>
      </c>
      <c r="E35" s="2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5.75" hidden="1">
      <c r="A36" s="1" t="s">
        <v>122</v>
      </c>
      <c r="B36" s="2"/>
      <c r="C36" s="2">
        <v>1161</v>
      </c>
      <c r="D36" s="20">
        <f t="shared" si="5"/>
        <v>0</v>
      </c>
      <c r="E36" s="2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s="31" customFormat="1" ht="49.5" customHeight="1" hidden="1">
      <c r="A37" s="28" t="s">
        <v>242</v>
      </c>
      <c r="B37" s="29">
        <v>91103</v>
      </c>
      <c r="C37" s="29"/>
      <c r="D37" s="30">
        <f>D38+D39+D40</f>
        <v>0</v>
      </c>
      <c r="E37" s="29"/>
      <c r="F37" s="30">
        <f aca="true" t="shared" si="6" ref="F37:R37">F38+F39+F40</f>
        <v>0</v>
      </c>
      <c r="G37" s="30">
        <f t="shared" si="6"/>
        <v>0</v>
      </c>
      <c r="H37" s="30">
        <f t="shared" si="6"/>
        <v>0</v>
      </c>
      <c r="I37" s="30">
        <f t="shared" si="6"/>
        <v>0</v>
      </c>
      <c r="J37" s="30">
        <f t="shared" si="6"/>
        <v>0</v>
      </c>
      <c r="K37" s="30">
        <f t="shared" si="6"/>
        <v>0</v>
      </c>
      <c r="L37" s="30">
        <f t="shared" si="6"/>
        <v>0</v>
      </c>
      <c r="M37" s="30">
        <f t="shared" si="6"/>
        <v>0</v>
      </c>
      <c r="N37" s="30">
        <f t="shared" si="6"/>
        <v>0</v>
      </c>
      <c r="O37" s="30">
        <f t="shared" si="6"/>
        <v>0</v>
      </c>
      <c r="P37" s="30">
        <f t="shared" si="6"/>
        <v>0</v>
      </c>
      <c r="Q37" s="30">
        <f t="shared" si="6"/>
        <v>0</v>
      </c>
      <c r="R37" s="30">
        <f t="shared" si="6"/>
        <v>0</v>
      </c>
    </row>
    <row r="38" spans="1:18" ht="63" hidden="1">
      <c r="A38" s="32" t="s">
        <v>218</v>
      </c>
      <c r="B38" s="2"/>
      <c r="C38" s="2">
        <v>1131</v>
      </c>
      <c r="D38" s="20">
        <f t="shared" si="5"/>
        <v>0</v>
      </c>
      <c r="E38" s="2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5.75" hidden="1">
      <c r="A39" s="1" t="s">
        <v>146</v>
      </c>
      <c r="B39" s="2"/>
      <c r="C39" s="2">
        <v>1133</v>
      </c>
      <c r="D39" s="20">
        <f t="shared" si="5"/>
        <v>0</v>
      </c>
      <c r="E39" s="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5.75" hidden="1">
      <c r="A40" s="1" t="s">
        <v>115</v>
      </c>
      <c r="B40" s="2"/>
      <c r="C40" s="2">
        <v>1140</v>
      </c>
      <c r="D40" s="20">
        <f t="shared" si="5"/>
        <v>0</v>
      </c>
      <c r="E40" s="2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s="11" customFormat="1" ht="47.25" hidden="1">
      <c r="A41" s="12" t="s">
        <v>41</v>
      </c>
      <c r="B41" s="13"/>
      <c r="C41" s="13"/>
      <c r="D41" s="18">
        <f>D42+D47</f>
        <v>0</v>
      </c>
      <c r="E41" s="13"/>
      <c r="F41" s="18">
        <f aca="true" t="shared" si="7" ref="F41:R41">F42+F47</f>
        <v>0</v>
      </c>
      <c r="G41" s="18">
        <f t="shared" si="7"/>
        <v>0</v>
      </c>
      <c r="H41" s="18">
        <f t="shared" si="7"/>
        <v>0</v>
      </c>
      <c r="I41" s="18">
        <f t="shared" si="7"/>
        <v>0</v>
      </c>
      <c r="J41" s="18">
        <f t="shared" si="7"/>
        <v>0</v>
      </c>
      <c r="K41" s="18">
        <f t="shared" si="7"/>
        <v>0</v>
      </c>
      <c r="L41" s="18">
        <f t="shared" si="7"/>
        <v>0</v>
      </c>
      <c r="M41" s="18">
        <f t="shared" si="7"/>
        <v>0</v>
      </c>
      <c r="N41" s="18">
        <f t="shared" si="7"/>
        <v>0</v>
      </c>
      <c r="O41" s="18">
        <f t="shared" si="7"/>
        <v>0</v>
      </c>
      <c r="P41" s="18">
        <f t="shared" si="7"/>
        <v>0</v>
      </c>
      <c r="Q41" s="18">
        <f t="shared" si="7"/>
        <v>0</v>
      </c>
      <c r="R41" s="18">
        <f t="shared" si="7"/>
        <v>0</v>
      </c>
    </row>
    <row r="42" spans="1:18" s="23" customFormat="1" ht="47.25" hidden="1">
      <c r="A42" s="22" t="s">
        <v>51</v>
      </c>
      <c r="B42" s="21">
        <v>90412</v>
      </c>
      <c r="C42" s="21"/>
      <c r="D42" s="21">
        <f>D43+D44+D45+D46</f>
        <v>0</v>
      </c>
      <c r="E42" s="21"/>
      <c r="F42" s="21">
        <f aca="true" t="shared" si="8" ref="F42:R42">F43+F44+F45+F46</f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</row>
    <row r="43" spans="1:18" ht="15.75" hidden="1">
      <c r="A43" s="1" t="s">
        <v>20</v>
      </c>
      <c r="B43" s="2"/>
      <c r="C43" s="2">
        <v>1138</v>
      </c>
      <c r="D43" s="20">
        <f>F43+H43+I43+J43+K43+L43+M43+N43+O43+P43+Q43+R43</f>
        <v>0</v>
      </c>
      <c r="E43" s="2"/>
      <c r="F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.75" hidden="1">
      <c r="A44" s="1" t="s">
        <v>78</v>
      </c>
      <c r="B44" s="2"/>
      <c r="C44" s="2">
        <v>1343</v>
      </c>
      <c r="D44" s="20">
        <f>F44+H44+I44+J44+K44+L44+M44+N44+O44+P44+Q44+R44</f>
        <v>0</v>
      </c>
      <c r="E44" s="2"/>
      <c r="F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5.75" hidden="1">
      <c r="A45" s="1" t="s">
        <v>56</v>
      </c>
      <c r="B45" s="2"/>
      <c r="C45" s="2">
        <v>1163</v>
      </c>
      <c r="D45" s="20">
        <f>F45+H45+I45+J45+K45+L45+M45+N45+O45+P45+Q45+R45</f>
        <v>0</v>
      </c>
      <c r="E45" s="2"/>
      <c r="F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5.75" hidden="1">
      <c r="A46" s="1" t="s">
        <v>57</v>
      </c>
      <c r="B46" s="2"/>
      <c r="C46" s="2">
        <v>1165</v>
      </c>
      <c r="D46" s="20">
        <f>F46+H46+I46+J46+K46+L46+M46+N46+O46+P46+Q46+R46</f>
        <v>0</v>
      </c>
      <c r="E46" s="2"/>
      <c r="F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s="31" customFormat="1" ht="31.5" hidden="1">
      <c r="A47" s="28" t="s">
        <v>19</v>
      </c>
      <c r="B47" s="29">
        <v>10116</v>
      </c>
      <c r="C47" s="29"/>
      <c r="D47" s="30">
        <f>D48</f>
        <v>0</v>
      </c>
      <c r="E47" s="29"/>
      <c r="F47" s="30">
        <f aca="true" t="shared" si="9" ref="F47:R47">F48</f>
        <v>0</v>
      </c>
      <c r="G47" s="30">
        <f t="shared" si="9"/>
        <v>0</v>
      </c>
      <c r="H47" s="30">
        <f t="shared" si="9"/>
        <v>0</v>
      </c>
      <c r="I47" s="30">
        <f t="shared" si="9"/>
        <v>0</v>
      </c>
      <c r="J47" s="30">
        <f t="shared" si="9"/>
        <v>0</v>
      </c>
      <c r="K47" s="30">
        <f t="shared" si="9"/>
        <v>0</v>
      </c>
      <c r="L47" s="30">
        <f t="shared" si="9"/>
        <v>0</v>
      </c>
      <c r="M47" s="30">
        <f t="shared" si="9"/>
        <v>0</v>
      </c>
      <c r="N47" s="30">
        <f t="shared" si="9"/>
        <v>0</v>
      </c>
      <c r="O47" s="30">
        <f t="shared" si="9"/>
        <v>0</v>
      </c>
      <c r="P47" s="30">
        <f t="shared" si="9"/>
        <v>0</v>
      </c>
      <c r="Q47" s="30">
        <f t="shared" si="9"/>
        <v>0</v>
      </c>
      <c r="R47" s="30">
        <f t="shared" si="9"/>
        <v>0</v>
      </c>
    </row>
    <row r="48" spans="1:18" ht="15.75" hidden="1">
      <c r="A48" s="1" t="s">
        <v>42</v>
      </c>
      <c r="B48" s="2"/>
      <c r="C48" s="2">
        <v>1139</v>
      </c>
      <c r="D48" s="20">
        <f>F48+H48+I48+J48+K48+L48+M48+N48+O48+P48+Q48+R48</f>
        <v>0</v>
      </c>
      <c r="E48" s="2"/>
      <c r="F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s="37" customFormat="1" ht="30" customHeight="1" hidden="1">
      <c r="A49" s="35" t="s">
        <v>39</v>
      </c>
      <c r="B49" s="36"/>
      <c r="C49" s="36"/>
      <c r="D49" s="39">
        <f>D50+D66+D70+D73</f>
        <v>0</v>
      </c>
      <c r="E49" s="36"/>
      <c r="F49" s="39">
        <f aca="true" t="shared" si="10" ref="F49:R49">F50+F66+F70+F73</f>
        <v>0</v>
      </c>
      <c r="G49" s="39">
        <f t="shared" si="10"/>
        <v>0</v>
      </c>
      <c r="H49" s="39">
        <f t="shared" si="10"/>
        <v>0</v>
      </c>
      <c r="I49" s="39">
        <f t="shared" si="10"/>
        <v>0</v>
      </c>
      <c r="J49" s="39">
        <f t="shared" si="10"/>
        <v>0</v>
      </c>
      <c r="K49" s="39">
        <f t="shared" si="10"/>
        <v>0</v>
      </c>
      <c r="L49" s="39">
        <f t="shared" si="10"/>
        <v>0</v>
      </c>
      <c r="M49" s="39">
        <f t="shared" si="10"/>
        <v>0</v>
      </c>
      <c r="N49" s="39">
        <f t="shared" si="10"/>
        <v>0</v>
      </c>
      <c r="O49" s="39">
        <f t="shared" si="10"/>
        <v>0</v>
      </c>
      <c r="P49" s="39">
        <f t="shared" si="10"/>
        <v>0</v>
      </c>
      <c r="Q49" s="39">
        <f t="shared" si="10"/>
        <v>0</v>
      </c>
      <c r="R49" s="39">
        <f t="shared" si="10"/>
        <v>0</v>
      </c>
    </row>
    <row r="50" spans="1:18" s="31" customFormat="1" ht="15.75" hidden="1">
      <c r="A50" s="28" t="s">
        <v>48</v>
      </c>
      <c r="B50" s="29">
        <v>80101</v>
      </c>
      <c r="C50" s="29"/>
      <c r="D50" s="30">
        <f>D51+D52+D53+D54+D55+D56+D57+D58+D59+D60+D61+D62+D63+D64+D65</f>
        <v>0</v>
      </c>
      <c r="E50" s="29"/>
      <c r="F50" s="30">
        <f aca="true" t="shared" si="11" ref="F50:R50">F51+F52+F53+F54+F55+F56+F57+F58+F59+F60+F61+F62+F63+F64+F65</f>
        <v>0</v>
      </c>
      <c r="G50" s="30">
        <f t="shared" si="11"/>
        <v>0</v>
      </c>
      <c r="H50" s="30">
        <f t="shared" si="11"/>
        <v>0</v>
      </c>
      <c r="I50" s="30">
        <f t="shared" si="11"/>
        <v>0</v>
      </c>
      <c r="J50" s="30">
        <f t="shared" si="11"/>
        <v>0</v>
      </c>
      <c r="K50" s="30">
        <f t="shared" si="11"/>
        <v>0</v>
      </c>
      <c r="L50" s="30">
        <f t="shared" si="11"/>
        <v>0</v>
      </c>
      <c r="M50" s="30">
        <f t="shared" si="11"/>
        <v>0</v>
      </c>
      <c r="N50" s="30">
        <f t="shared" si="11"/>
        <v>0</v>
      </c>
      <c r="O50" s="30">
        <f t="shared" si="11"/>
        <v>0</v>
      </c>
      <c r="P50" s="30">
        <f t="shared" si="11"/>
        <v>0</v>
      </c>
      <c r="Q50" s="30">
        <f t="shared" si="11"/>
        <v>0</v>
      </c>
      <c r="R50" s="30">
        <f t="shared" si="11"/>
        <v>0</v>
      </c>
    </row>
    <row r="51" spans="1:18" s="34" customFormat="1" ht="31.5" hidden="1">
      <c r="A51" s="32" t="s">
        <v>162</v>
      </c>
      <c r="B51" s="33"/>
      <c r="C51" s="33">
        <v>2210</v>
      </c>
      <c r="D51" s="20">
        <f aca="true" t="shared" si="12" ref="D51:D72">F51+H51+I51+J51+K51+L51+M51+N51+O51+P51+Q51+R51</f>
        <v>0</v>
      </c>
      <c r="E51" s="33"/>
      <c r="F51" s="38"/>
      <c r="G51" s="41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8" s="34" customFormat="1" ht="29.25" customHeight="1" hidden="1">
      <c r="A52" s="32" t="s">
        <v>119</v>
      </c>
      <c r="B52" s="33"/>
      <c r="C52" s="33">
        <v>2111</v>
      </c>
      <c r="D52" s="20">
        <f t="shared" si="12"/>
        <v>0</v>
      </c>
      <c r="E52" s="33"/>
      <c r="F52" s="38"/>
      <c r="G52" s="41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 s="34" customFormat="1" ht="31.5" customHeight="1" hidden="1">
      <c r="A53" s="32" t="s">
        <v>195</v>
      </c>
      <c r="B53" s="33"/>
      <c r="C53" s="33">
        <v>2240</v>
      </c>
      <c r="D53" s="20">
        <f t="shared" si="12"/>
        <v>0</v>
      </c>
      <c r="E53" s="33"/>
      <c r="F53" s="38"/>
      <c r="G53" s="41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s="34" customFormat="1" ht="35.25" customHeight="1" hidden="1">
      <c r="A54" s="32" t="s">
        <v>252</v>
      </c>
      <c r="B54" s="33"/>
      <c r="C54" s="33">
        <v>2220</v>
      </c>
      <c r="D54" s="20">
        <f t="shared" si="12"/>
        <v>0</v>
      </c>
      <c r="E54" s="33"/>
      <c r="F54" s="38"/>
      <c r="G54" s="41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8" s="34" customFormat="1" ht="15.75" hidden="1">
      <c r="A55" s="32" t="s">
        <v>115</v>
      </c>
      <c r="B55" s="33"/>
      <c r="C55" s="33">
        <v>2250</v>
      </c>
      <c r="D55" s="20">
        <f t="shared" si="12"/>
        <v>0</v>
      </c>
      <c r="E55" s="33"/>
      <c r="F55" s="38"/>
      <c r="G55" s="41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8" s="34" customFormat="1" ht="19.5" customHeight="1" hidden="1">
      <c r="A56" s="1" t="s">
        <v>122</v>
      </c>
      <c r="B56" s="33"/>
      <c r="C56" s="33">
        <v>2271</v>
      </c>
      <c r="D56" s="20">
        <f t="shared" si="12"/>
        <v>0</v>
      </c>
      <c r="E56" s="33"/>
      <c r="F56" s="38"/>
      <c r="G56" s="41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 ht="32.25" customHeight="1" hidden="1">
      <c r="A57" s="1" t="s">
        <v>159</v>
      </c>
      <c r="B57" s="2"/>
      <c r="C57" s="2">
        <v>2272</v>
      </c>
      <c r="D57" s="20">
        <f t="shared" si="12"/>
        <v>0</v>
      </c>
      <c r="E57" s="2"/>
      <c r="F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ht="19.5" customHeight="1" hidden="1">
      <c r="A58" s="1" t="s">
        <v>128</v>
      </c>
      <c r="B58" s="2"/>
      <c r="C58" s="2">
        <v>2273</v>
      </c>
      <c r="D58" s="20">
        <f t="shared" si="12"/>
        <v>0</v>
      </c>
      <c r="E58" s="2"/>
      <c r="F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ht="19.5" customHeight="1" hidden="1">
      <c r="A59" s="1" t="s">
        <v>120</v>
      </c>
      <c r="B59" s="2"/>
      <c r="C59" s="2">
        <v>2274</v>
      </c>
      <c r="D59" s="20">
        <f t="shared" si="12"/>
        <v>0</v>
      </c>
      <c r="E59" s="2"/>
      <c r="F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8" ht="19.5" customHeight="1" hidden="1">
      <c r="A60" s="1" t="s">
        <v>384</v>
      </c>
      <c r="B60" s="2"/>
      <c r="C60" s="2">
        <v>2710</v>
      </c>
      <c r="D60" s="20">
        <f t="shared" si="12"/>
        <v>0</v>
      </c>
      <c r="E60" s="2"/>
      <c r="F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ht="23.25" customHeight="1" hidden="1">
      <c r="A61" s="32" t="s">
        <v>365</v>
      </c>
      <c r="B61" s="2"/>
      <c r="C61" s="2">
        <v>2275</v>
      </c>
      <c r="D61" s="20">
        <f t="shared" si="12"/>
        <v>0</v>
      </c>
      <c r="E61" s="2"/>
      <c r="F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ht="22.5" customHeight="1" hidden="1">
      <c r="A62" s="32" t="s">
        <v>381</v>
      </c>
      <c r="B62" s="2"/>
      <c r="C62" s="2">
        <v>2730</v>
      </c>
      <c r="D62" s="20">
        <f t="shared" si="12"/>
        <v>0</v>
      </c>
      <c r="E62" s="2"/>
      <c r="F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15.75" hidden="1">
      <c r="A63" s="1" t="s">
        <v>146</v>
      </c>
      <c r="B63" s="2"/>
      <c r="C63" s="2">
        <v>2230</v>
      </c>
      <c r="D63" s="20">
        <f t="shared" si="12"/>
        <v>0</v>
      </c>
      <c r="E63" s="2"/>
      <c r="F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ht="20.25" customHeight="1" hidden="1">
      <c r="A64" s="1" t="s">
        <v>13</v>
      </c>
      <c r="B64" s="2"/>
      <c r="C64" s="2">
        <v>2120</v>
      </c>
      <c r="D64" s="20">
        <f t="shared" si="12"/>
        <v>0</v>
      </c>
      <c r="E64" s="2"/>
      <c r="F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ht="18" customHeight="1" hidden="1">
      <c r="A65" s="1" t="s">
        <v>382</v>
      </c>
      <c r="B65" s="2"/>
      <c r="C65" s="2">
        <v>2800</v>
      </c>
      <c r="D65" s="20">
        <f t="shared" si="12"/>
        <v>0</v>
      </c>
      <c r="E65" s="2"/>
      <c r="F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 s="31" customFormat="1" ht="27.75" customHeight="1" hidden="1">
      <c r="A66" s="28" t="s">
        <v>82</v>
      </c>
      <c r="B66" s="29">
        <v>81004</v>
      </c>
      <c r="C66" s="29"/>
      <c r="D66" s="30">
        <f>D67+D68+D69</f>
        <v>0</v>
      </c>
      <c r="E66" s="29"/>
      <c r="F66" s="30">
        <f aca="true" t="shared" si="13" ref="F66:R66">F67+F68+F69</f>
        <v>0</v>
      </c>
      <c r="G66" s="30">
        <f t="shared" si="13"/>
        <v>0</v>
      </c>
      <c r="H66" s="30">
        <f t="shared" si="13"/>
        <v>0</v>
      </c>
      <c r="I66" s="30">
        <f t="shared" si="13"/>
        <v>0</v>
      </c>
      <c r="J66" s="30">
        <f t="shared" si="13"/>
        <v>0</v>
      </c>
      <c r="K66" s="30">
        <f t="shared" si="13"/>
        <v>0</v>
      </c>
      <c r="L66" s="30">
        <f t="shared" si="13"/>
        <v>0</v>
      </c>
      <c r="M66" s="30">
        <f t="shared" si="13"/>
        <v>0</v>
      </c>
      <c r="N66" s="30">
        <f t="shared" si="13"/>
        <v>0</v>
      </c>
      <c r="O66" s="30">
        <f t="shared" si="13"/>
        <v>0</v>
      </c>
      <c r="P66" s="30">
        <f t="shared" si="13"/>
        <v>0</v>
      </c>
      <c r="Q66" s="30">
        <f t="shared" si="13"/>
        <v>0</v>
      </c>
      <c r="R66" s="30">
        <f t="shared" si="13"/>
        <v>0</v>
      </c>
    </row>
    <row r="67" spans="1:18" ht="15.75" hidden="1">
      <c r="A67" s="1" t="s">
        <v>13</v>
      </c>
      <c r="B67" s="2"/>
      <c r="C67" s="2">
        <v>1120</v>
      </c>
      <c r="D67" s="20">
        <f t="shared" si="12"/>
        <v>0</v>
      </c>
      <c r="E67" s="2"/>
      <c r="F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ht="15.75" hidden="1">
      <c r="A68" s="1" t="s">
        <v>119</v>
      </c>
      <c r="B68" s="2"/>
      <c r="C68" s="2">
        <v>1111</v>
      </c>
      <c r="D68" s="20">
        <f t="shared" si="12"/>
        <v>0</v>
      </c>
      <c r="E68" s="2"/>
      <c r="F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 ht="31.5" hidden="1">
      <c r="A69" s="32" t="s">
        <v>195</v>
      </c>
      <c r="B69" s="2"/>
      <c r="C69" s="2">
        <v>1134</v>
      </c>
      <c r="D69" s="20">
        <f t="shared" si="12"/>
        <v>0</v>
      </c>
      <c r="E69" s="2"/>
      <c r="F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s="31" customFormat="1" ht="141.75" hidden="1">
      <c r="A70" s="28" t="s">
        <v>245</v>
      </c>
      <c r="B70" s="29">
        <v>91108</v>
      </c>
      <c r="C70" s="29"/>
      <c r="D70" s="30">
        <f>D71+D72</f>
        <v>0</v>
      </c>
      <c r="E70" s="29"/>
      <c r="F70" s="30">
        <f aca="true" t="shared" si="14" ref="F70:R70">F71+F72</f>
        <v>0</v>
      </c>
      <c r="G70" s="30">
        <f t="shared" si="14"/>
        <v>0</v>
      </c>
      <c r="H70" s="30">
        <f t="shared" si="14"/>
        <v>0</v>
      </c>
      <c r="I70" s="30">
        <f t="shared" si="14"/>
        <v>0</v>
      </c>
      <c r="J70" s="30">
        <f t="shared" si="14"/>
        <v>0</v>
      </c>
      <c r="K70" s="30">
        <f t="shared" si="14"/>
        <v>0</v>
      </c>
      <c r="L70" s="30">
        <f t="shared" si="14"/>
        <v>0</v>
      </c>
      <c r="M70" s="30">
        <f t="shared" si="14"/>
        <v>0</v>
      </c>
      <c r="N70" s="30">
        <f t="shared" si="14"/>
        <v>0</v>
      </c>
      <c r="O70" s="30">
        <f t="shared" si="14"/>
        <v>0</v>
      </c>
      <c r="P70" s="30">
        <f t="shared" si="14"/>
        <v>0</v>
      </c>
      <c r="Q70" s="30">
        <f t="shared" si="14"/>
        <v>0</v>
      </c>
      <c r="R70" s="30">
        <f t="shared" si="14"/>
        <v>0</v>
      </c>
    </row>
    <row r="71" spans="1:18" ht="31.5" hidden="1">
      <c r="A71" s="1" t="s">
        <v>127</v>
      </c>
      <c r="B71" s="2"/>
      <c r="C71" s="2">
        <v>1343</v>
      </c>
      <c r="D71" s="20">
        <f t="shared" si="12"/>
        <v>0</v>
      </c>
      <c r="E71" s="2"/>
      <c r="F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ht="31.5" hidden="1">
      <c r="A72" s="1" t="s">
        <v>197</v>
      </c>
      <c r="B72" s="2"/>
      <c r="C72" s="2">
        <v>1134</v>
      </c>
      <c r="D72" s="20">
        <f t="shared" si="12"/>
        <v>0</v>
      </c>
      <c r="E72" s="2"/>
      <c r="F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s="31" customFormat="1" ht="45" customHeight="1" hidden="1">
      <c r="A73" s="28" t="s">
        <v>383</v>
      </c>
      <c r="B73" s="29">
        <v>80800</v>
      </c>
      <c r="C73" s="29"/>
      <c r="D73" s="30">
        <f>D79+D74+D78+D75+D76+D77</f>
        <v>0</v>
      </c>
      <c r="E73" s="29"/>
      <c r="F73" s="30">
        <f aca="true" t="shared" si="15" ref="F73:R73">F79+F74+F78+F75+F76+F77</f>
        <v>0</v>
      </c>
      <c r="G73" s="30">
        <f t="shared" si="15"/>
        <v>0</v>
      </c>
      <c r="H73" s="30">
        <f t="shared" si="15"/>
        <v>0</v>
      </c>
      <c r="I73" s="30">
        <f t="shared" si="15"/>
        <v>0</v>
      </c>
      <c r="J73" s="30">
        <f t="shared" si="15"/>
        <v>0</v>
      </c>
      <c r="K73" s="30">
        <f t="shared" si="15"/>
        <v>0</v>
      </c>
      <c r="L73" s="30">
        <f t="shared" si="15"/>
        <v>0</v>
      </c>
      <c r="M73" s="30">
        <f t="shared" si="15"/>
        <v>0</v>
      </c>
      <c r="N73" s="30">
        <f t="shared" si="15"/>
        <v>0</v>
      </c>
      <c r="O73" s="30">
        <f t="shared" si="15"/>
        <v>0</v>
      </c>
      <c r="P73" s="30">
        <f t="shared" si="15"/>
        <v>0</v>
      </c>
      <c r="Q73" s="30">
        <f t="shared" si="15"/>
        <v>0</v>
      </c>
      <c r="R73" s="30">
        <f t="shared" si="15"/>
        <v>0</v>
      </c>
    </row>
    <row r="74" spans="1:18" s="34" customFormat="1" ht="31.5" hidden="1">
      <c r="A74" s="32" t="s">
        <v>195</v>
      </c>
      <c r="B74" s="33"/>
      <c r="C74" s="33">
        <v>2240</v>
      </c>
      <c r="D74" s="38">
        <f aca="true" t="shared" si="16" ref="D74:D79">F74+H74+I74+J74+K74+L74+M74+N74+O74+P74+Q74+R74</f>
        <v>0</v>
      </c>
      <c r="E74" s="33"/>
      <c r="F74" s="38"/>
      <c r="G74" s="41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8" s="34" customFormat="1" ht="15.75" hidden="1">
      <c r="A75" s="1" t="s">
        <v>382</v>
      </c>
      <c r="B75" s="33"/>
      <c r="C75" s="33">
        <v>2800</v>
      </c>
      <c r="D75" s="38">
        <f t="shared" si="16"/>
        <v>0</v>
      </c>
      <c r="E75" s="33"/>
      <c r="F75" s="38"/>
      <c r="G75" s="41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1:18" s="34" customFormat="1" ht="15.75" hidden="1">
      <c r="A76" s="32" t="s">
        <v>128</v>
      </c>
      <c r="B76" s="33"/>
      <c r="C76" s="33">
        <v>2273</v>
      </c>
      <c r="D76" s="38">
        <f t="shared" si="16"/>
        <v>0</v>
      </c>
      <c r="E76" s="33"/>
      <c r="F76" s="38"/>
      <c r="G76" s="41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1:18" s="34" customFormat="1" ht="15.75" hidden="1">
      <c r="A77" s="32" t="s">
        <v>120</v>
      </c>
      <c r="B77" s="33"/>
      <c r="C77" s="33">
        <v>2274</v>
      </c>
      <c r="D77" s="38">
        <f t="shared" si="16"/>
        <v>0</v>
      </c>
      <c r="E77" s="33"/>
      <c r="F77" s="38"/>
      <c r="G77" s="41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1:18" s="34" customFormat="1" ht="18" customHeight="1" hidden="1">
      <c r="A78" s="32" t="s">
        <v>162</v>
      </c>
      <c r="B78" s="33"/>
      <c r="C78" s="33">
        <v>2210</v>
      </c>
      <c r="D78" s="38">
        <f t="shared" si="16"/>
        <v>0</v>
      </c>
      <c r="E78" s="33"/>
      <c r="F78" s="38"/>
      <c r="G78" s="41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1:18" ht="18" customHeight="1" hidden="1">
      <c r="A79" s="32" t="s">
        <v>252</v>
      </c>
      <c r="B79" s="2"/>
      <c r="C79" s="2">
        <v>2220</v>
      </c>
      <c r="D79" s="20">
        <f t="shared" si="16"/>
        <v>0</v>
      </c>
      <c r="E79" s="2"/>
      <c r="F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s="11" customFormat="1" ht="18" customHeight="1">
      <c r="A80" s="12" t="s">
        <v>53</v>
      </c>
      <c r="B80" s="13"/>
      <c r="C80" s="13"/>
      <c r="D80" s="18">
        <f>D81+D90+D105+D111+D115+D99+D119+D124+D127+D132+D135</f>
        <v>0</v>
      </c>
      <c r="E80" s="13"/>
      <c r="F80" s="18">
        <f aca="true" t="shared" si="17" ref="F80:R80">F81+F90+F105+F111+F115+F99+F119+F124+F127+F132+F135</f>
        <v>0</v>
      </c>
      <c r="G80" s="18" t="e">
        <f t="shared" si="17"/>
        <v>#REF!</v>
      </c>
      <c r="H80" s="18">
        <f t="shared" si="17"/>
        <v>0</v>
      </c>
      <c r="I80" s="18">
        <f t="shared" si="17"/>
        <v>0</v>
      </c>
      <c r="J80" s="18">
        <f t="shared" si="17"/>
        <v>0</v>
      </c>
      <c r="K80" s="18">
        <f t="shared" si="17"/>
        <v>0</v>
      </c>
      <c r="L80" s="18">
        <f t="shared" si="17"/>
        <v>0</v>
      </c>
      <c r="M80" s="18">
        <f t="shared" si="17"/>
        <v>0</v>
      </c>
      <c r="N80" s="18">
        <f t="shared" si="17"/>
        <v>0</v>
      </c>
      <c r="O80" s="18">
        <f t="shared" si="17"/>
        <v>0</v>
      </c>
      <c r="P80" s="18">
        <f t="shared" si="17"/>
        <v>0</v>
      </c>
      <c r="Q80" s="18">
        <f t="shared" si="17"/>
        <v>0</v>
      </c>
      <c r="R80" s="18">
        <f t="shared" si="17"/>
        <v>0</v>
      </c>
    </row>
    <row r="81" spans="1:18" s="23" customFormat="1" ht="15.75">
      <c r="A81" s="22" t="s">
        <v>55</v>
      </c>
      <c r="B81" s="21">
        <v>70101</v>
      </c>
      <c r="C81" s="21"/>
      <c r="D81" s="21">
        <f>D86+D87+D84+D83+D85+D88+D82+D89</f>
        <v>1532</v>
      </c>
      <c r="E81" s="21"/>
      <c r="F81" s="21">
        <f aca="true" t="shared" si="18" ref="F81:R81">F86+F87+F84+F83+F85+F88+F82+F89</f>
        <v>0</v>
      </c>
      <c r="G81" s="21">
        <f t="shared" si="18"/>
        <v>0</v>
      </c>
      <c r="H81" s="21">
        <f t="shared" si="18"/>
        <v>0</v>
      </c>
      <c r="I81" s="21">
        <f t="shared" si="18"/>
        <v>0</v>
      </c>
      <c r="J81" s="21">
        <f t="shared" si="18"/>
        <v>0</v>
      </c>
      <c r="K81" s="21">
        <f t="shared" si="18"/>
        <v>1532</v>
      </c>
      <c r="L81" s="21">
        <f t="shared" si="18"/>
        <v>0</v>
      </c>
      <c r="M81" s="21">
        <f t="shared" si="18"/>
        <v>0</v>
      </c>
      <c r="N81" s="21">
        <f t="shared" si="18"/>
        <v>0</v>
      </c>
      <c r="O81" s="21">
        <f t="shared" si="18"/>
        <v>0</v>
      </c>
      <c r="P81" s="21">
        <f t="shared" si="18"/>
        <v>0</v>
      </c>
      <c r="Q81" s="21">
        <f t="shared" si="18"/>
        <v>0</v>
      </c>
      <c r="R81" s="21">
        <f t="shared" si="18"/>
        <v>0</v>
      </c>
    </row>
    <row r="82" spans="1:18" s="34" customFormat="1" ht="19.5" customHeight="1" hidden="1">
      <c r="A82" s="32" t="s">
        <v>122</v>
      </c>
      <c r="B82" s="33"/>
      <c r="C82" s="33">
        <v>2271</v>
      </c>
      <c r="D82" s="38">
        <f aca="true" t="shared" si="19" ref="D82:D136">F82+H82+I82+J82+K82+L82+M82+N82+O82+P82+Q82+R82</f>
        <v>0</v>
      </c>
      <c r="E82" s="33"/>
      <c r="F82" s="33"/>
      <c r="G82" s="41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s="34" customFormat="1" ht="31.5" hidden="1">
      <c r="A83" s="32" t="s">
        <v>159</v>
      </c>
      <c r="B83" s="33"/>
      <c r="C83" s="33">
        <v>2272</v>
      </c>
      <c r="D83" s="20">
        <f t="shared" si="19"/>
        <v>0</v>
      </c>
      <c r="E83" s="33"/>
      <c r="F83" s="33"/>
      <c r="G83" s="41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s="34" customFormat="1" ht="15.75" hidden="1">
      <c r="A84" s="32" t="s">
        <v>146</v>
      </c>
      <c r="B84" s="33"/>
      <c r="C84" s="33">
        <v>2230</v>
      </c>
      <c r="D84" s="20">
        <f t="shared" si="19"/>
        <v>0</v>
      </c>
      <c r="E84" s="33"/>
      <c r="F84" s="33"/>
      <c r="G84" s="41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s="34" customFormat="1" ht="18.75" customHeight="1" hidden="1">
      <c r="A85" s="32" t="s">
        <v>128</v>
      </c>
      <c r="B85" s="33"/>
      <c r="C85" s="33">
        <v>2273</v>
      </c>
      <c r="D85" s="20">
        <f t="shared" si="19"/>
        <v>0</v>
      </c>
      <c r="E85" s="33"/>
      <c r="F85" s="33"/>
      <c r="G85" s="41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1:18" ht="29.25" customHeight="1" hidden="1">
      <c r="A86" s="1" t="s">
        <v>162</v>
      </c>
      <c r="B86" s="2"/>
      <c r="C86" s="2">
        <v>2210</v>
      </c>
      <c r="D86" s="20">
        <f t="shared" si="19"/>
        <v>0</v>
      </c>
      <c r="E86" s="2"/>
      <c r="F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31.5" customHeight="1">
      <c r="A87" s="1" t="s">
        <v>195</v>
      </c>
      <c r="B87" s="2"/>
      <c r="C87" s="2">
        <v>2240</v>
      </c>
      <c r="D87" s="20">
        <f t="shared" si="19"/>
        <v>1532</v>
      </c>
      <c r="E87" s="2"/>
      <c r="F87" s="2"/>
      <c r="H87" s="2"/>
      <c r="I87" s="2"/>
      <c r="J87" s="2"/>
      <c r="K87" s="2">
        <v>1532</v>
      </c>
      <c r="L87" s="2"/>
      <c r="M87" s="2"/>
      <c r="N87" s="2"/>
      <c r="O87" s="2"/>
      <c r="P87" s="2"/>
      <c r="Q87" s="2"/>
      <c r="R87" s="2"/>
    </row>
    <row r="88" spans="1:18" ht="15.75" hidden="1">
      <c r="A88" s="1" t="s">
        <v>13</v>
      </c>
      <c r="B88" s="2"/>
      <c r="C88" s="2">
        <v>2120</v>
      </c>
      <c r="D88" s="20">
        <f t="shared" si="19"/>
        <v>0</v>
      </c>
      <c r="E88" s="2"/>
      <c r="F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ht="15.75" hidden="1">
      <c r="A89" s="1" t="s">
        <v>119</v>
      </c>
      <c r="B89" s="2"/>
      <c r="C89" s="2">
        <v>2111</v>
      </c>
      <c r="D89" s="20">
        <f t="shared" si="19"/>
        <v>0</v>
      </c>
      <c r="E89" s="2"/>
      <c r="F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s="31" customFormat="1" ht="15.75">
      <c r="A90" s="28" t="s">
        <v>378</v>
      </c>
      <c r="B90" s="29">
        <v>70201</v>
      </c>
      <c r="C90" s="29"/>
      <c r="D90" s="30">
        <f>D91+D92+D93+D94+D95+D96+D98+D97</f>
        <v>-35364</v>
      </c>
      <c r="E90" s="29"/>
      <c r="F90" s="30">
        <f aca="true" t="shared" si="20" ref="F90:R90">F91+F92+F93+F94+F95+F96+F98+F97</f>
        <v>0</v>
      </c>
      <c r="G90" s="30">
        <f t="shared" si="20"/>
        <v>0</v>
      </c>
      <c r="H90" s="30">
        <f t="shared" si="20"/>
        <v>0</v>
      </c>
      <c r="I90" s="30">
        <f t="shared" si="20"/>
        <v>0</v>
      </c>
      <c r="J90" s="30">
        <f t="shared" si="20"/>
        <v>0</v>
      </c>
      <c r="K90" s="30">
        <f t="shared" si="20"/>
        <v>-2658</v>
      </c>
      <c r="L90" s="30">
        <f t="shared" si="20"/>
        <v>-32706</v>
      </c>
      <c r="M90" s="30">
        <f t="shared" si="20"/>
        <v>0</v>
      </c>
      <c r="N90" s="30">
        <f t="shared" si="20"/>
        <v>0</v>
      </c>
      <c r="O90" s="30">
        <f t="shared" si="20"/>
        <v>0</v>
      </c>
      <c r="P90" s="30">
        <f t="shared" si="20"/>
        <v>0</v>
      </c>
      <c r="Q90" s="30">
        <f t="shared" si="20"/>
        <v>0</v>
      </c>
      <c r="R90" s="30">
        <f t="shared" si="20"/>
        <v>0</v>
      </c>
    </row>
    <row r="91" spans="1:18" ht="15.75" hidden="1">
      <c r="A91" s="1" t="s">
        <v>119</v>
      </c>
      <c r="B91" s="2"/>
      <c r="C91" s="2">
        <v>2111</v>
      </c>
      <c r="D91" s="20">
        <f t="shared" si="19"/>
        <v>0</v>
      </c>
      <c r="E91" s="2"/>
      <c r="F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6.5" customHeight="1" hidden="1">
      <c r="A92" s="1" t="s">
        <v>146</v>
      </c>
      <c r="B92" s="2"/>
      <c r="C92" s="2">
        <v>2230</v>
      </c>
      <c r="D92" s="20">
        <f t="shared" si="19"/>
        <v>0</v>
      </c>
      <c r="E92" s="2"/>
      <c r="F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32.25" customHeight="1" hidden="1">
      <c r="A93" s="1" t="s">
        <v>162</v>
      </c>
      <c r="B93" s="2"/>
      <c r="C93" s="2">
        <v>2210</v>
      </c>
      <c r="D93" s="20">
        <f t="shared" si="19"/>
        <v>0</v>
      </c>
      <c r="E93" s="2"/>
      <c r="F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hidden="1">
      <c r="A94" s="1" t="s">
        <v>13</v>
      </c>
      <c r="B94" s="2"/>
      <c r="C94" s="2">
        <v>2120</v>
      </c>
      <c r="D94" s="20">
        <f t="shared" si="19"/>
        <v>0</v>
      </c>
      <c r="E94" s="2"/>
      <c r="F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20.25" customHeight="1">
      <c r="A95" s="1" t="s">
        <v>128</v>
      </c>
      <c r="B95" s="2"/>
      <c r="C95" s="2">
        <v>2273</v>
      </c>
      <c r="D95" s="20">
        <f t="shared" si="19"/>
        <v>-32706</v>
      </c>
      <c r="E95" s="2"/>
      <c r="F95" s="2"/>
      <c r="H95" s="2"/>
      <c r="I95" s="2"/>
      <c r="J95" s="2"/>
      <c r="K95" s="2"/>
      <c r="L95" s="2">
        <v>-32706</v>
      </c>
      <c r="M95" s="2"/>
      <c r="N95" s="2"/>
      <c r="O95" s="2"/>
      <c r="P95" s="2"/>
      <c r="Q95" s="2"/>
      <c r="R95" s="2"/>
    </row>
    <row r="96" spans="1:18" ht="31.5">
      <c r="A96" s="1" t="s">
        <v>195</v>
      </c>
      <c r="B96" s="2"/>
      <c r="C96" s="2">
        <v>2240</v>
      </c>
      <c r="D96" s="20">
        <f t="shared" si="19"/>
        <v>-2658</v>
      </c>
      <c r="E96" s="2"/>
      <c r="F96" s="20"/>
      <c r="H96" s="20"/>
      <c r="I96" s="20"/>
      <c r="J96" s="20"/>
      <c r="K96" s="20">
        <v>-2658</v>
      </c>
      <c r="L96" s="20"/>
      <c r="M96" s="20"/>
      <c r="N96" s="20"/>
      <c r="O96" s="20"/>
      <c r="P96" s="20"/>
      <c r="Q96" s="20"/>
      <c r="R96" s="20"/>
    </row>
    <row r="97" spans="1:18" ht="27.75" customHeight="1" hidden="1">
      <c r="A97" s="1" t="s">
        <v>159</v>
      </c>
      <c r="B97" s="2"/>
      <c r="C97" s="2">
        <v>2272</v>
      </c>
      <c r="D97" s="20">
        <f t="shared" si="19"/>
        <v>0</v>
      </c>
      <c r="E97" s="2"/>
      <c r="F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ht="18" customHeight="1" hidden="1">
      <c r="A98" s="1" t="s">
        <v>122</v>
      </c>
      <c r="B98" s="2"/>
      <c r="C98" s="2">
        <v>2271</v>
      </c>
      <c r="D98" s="20">
        <f t="shared" si="19"/>
        <v>0</v>
      </c>
      <c r="E98" s="2"/>
      <c r="F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 s="31" customFormat="1" ht="61.5" customHeight="1">
      <c r="A99" s="28" t="s">
        <v>163</v>
      </c>
      <c r="B99" s="29">
        <v>70401</v>
      </c>
      <c r="C99" s="29"/>
      <c r="D99" s="30">
        <f>D100+D101+D104+D102+D103</f>
        <v>158</v>
      </c>
      <c r="E99" s="29"/>
      <c r="F99" s="30">
        <f aca="true" t="shared" si="21" ref="F99:R99">F100+F101+F104+F102+F103</f>
        <v>0</v>
      </c>
      <c r="G99" s="30">
        <f t="shared" si="21"/>
        <v>0</v>
      </c>
      <c r="H99" s="30">
        <f t="shared" si="21"/>
        <v>0</v>
      </c>
      <c r="I99" s="30">
        <f t="shared" si="21"/>
        <v>0</v>
      </c>
      <c r="J99" s="30">
        <f t="shared" si="21"/>
        <v>0</v>
      </c>
      <c r="K99" s="30">
        <f t="shared" si="21"/>
        <v>158</v>
      </c>
      <c r="L99" s="30">
        <f t="shared" si="21"/>
        <v>0</v>
      </c>
      <c r="M99" s="30">
        <f t="shared" si="21"/>
        <v>0</v>
      </c>
      <c r="N99" s="30">
        <f t="shared" si="21"/>
        <v>0</v>
      </c>
      <c r="O99" s="30">
        <f t="shared" si="21"/>
        <v>0</v>
      </c>
      <c r="P99" s="30">
        <f t="shared" si="21"/>
        <v>0</v>
      </c>
      <c r="Q99" s="30">
        <f t="shared" si="21"/>
        <v>0</v>
      </c>
      <c r="R99" s="30">
        <f t="shared" si="21"/>
        <v>0</v>
      </c>
    </row>
    <row r="100" spans="1:18" ht="15.75" hidden="1">
      <c r="A100" s="1" t="s">
        <v>382</v>
      </c>
      <c r="B100" s="2"/>
      <c r="C100" s="2">
        <v>2800</v>
      </c>
      <c r="D100" s="20">
        <f t="shared" si="19"/>
        <v>0</v>
      </c>
      <c r="E100" s="2"/>
      <c r="F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ht="35.25" customHeight="1" hidden="1">
      <c r="A101" s="1" t="s">
        <v>162</v>
      </c>
      <c r="B101" s="2"/>
      <c r="C101" s="2">
        <v>2210</v>
      </c>
      <c r="D101" s="20">
        <f t="shared" si="19"/>
        <v>0</v>
      </c>
      <c r="E101" s="2"/>
      <c r="F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 ht="31.5" customHeight="1">
      <c r="A102" s="1" t="s">
        <v>195</v>
      </c>
      <c r="B102" s="2"/>
      <c r="C102" s="2">
        <v>2240</v>
      </c>
      <c r="D102" s="20">
        <f t="shared" si="19"/>
        <v>158</v>
      </c>
      <c r="E102" s="2"/>
      <c r="F102" s="20"/>
      <c r="H102" s="20"/>
      <c r="I102" s="20"/>
      <c r="J102" s="20"/>
      <c r="K102" s="20">
        <v>158</v>
      </c>
      <c r="L102" s="20"/>
      <c r="M102" s="20"/>
      <c r="N102" s="20"/>
      <c r="O102" s="20"/>
      <c r="P102" s="20"/>
      <c r="Q102" s="20"/>
      <c r="R102" s="20"/>
    </row>
    <row r="103" spans="1:18" ht="21.75" customHeight="1" hidden="1">
      <c r="A103" s="1" t="s">
        <v>13</v>
      </c>
      <c r="B103" s="2"/>
      <c r="C103" s="2">
        <v>2120</v>
      </c>
      <c r="D103" s="20">
        <f t="shared" si="19"/>
        <v>0</v>
      </c>
      <c r="E103" s="2"/>
      <c r="F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 ht="15.75" hidden="1">
      <c r="A104" s="1" t="s">
        <v>119</v>
      </c>
      <c r="B104" s="2"/>
      <c r="C104" s="2">
        <v>2111</v>
      </c>
      <c r="D104" s="20">
        <f t="shared" si="19"/>
        <v>0</v>
      </c>
      <c r="E104" s="2"/>
      <c r="F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 s="31" customFormat="1" ht="18.75" customHeight="1">
      <c r="A105" s="28" t="s">
        <v>58</v>
      </c>
      <c r="B105" s="29">
        <v>70806</v>
      </c>
      <c r="C105" s="29"/>
      <c r="D105" s="30">
        <f>D107+D106+D108+D109+D110</f>
        <v>146</v>
      </c>
      <c r="E105" s="29"/>
      <c r="F105" s="30">
        <f aca="true" t="shared" si="22" ref="F105:R105">F107+F106+F108+F109+F110</f>
        <v>0</v>
      </c>
      <c r="G105" s="30">
        <f t="shared" si="22"/>
        <v>0</v>
      </c>
      <c r="H105" s="30">
        <f t="shared" si="22"/>
        <v>0</v>
      </c>
      <c r="I105" s="30">
        <f t="shared" si="22"/>
        <v>0</v>
      </c>
      <c r="J105" s="30">
        <f t="shared" si="22"/>
        <v>0</v>
      </c>
      <c r="K105" s="30">
        <f t="shared" si="22"/>
        <v>146</v>
      </c>
      <c r="L105" s="30">
        <f t="shared" si="22"/>
        <v>0</v>
      </c>
      <c r="M105" s="30">
        <f t="shared" si="22"/>
        <v>0</v>
      </c>
      <c r="N105" s="30">
        <f t="shared" si="22"/>
        <v>0</v>
      </c>
      <c r="O105" s="30">
        <f t="shared" si="22"/>
        <v>0</v>
      </c>
      <c r="P105" s="30">
        <f t="shared" si="22"/>
        <v>0</v>
      </c>
      <c r="Q105" s="30">
        <f t="shared" si="22"/>
        <v>0</v>
      </c>
      <c r="R105" s="30">
        <f t="shared" si="22"/>
        <v>0</v>
      </c>
    </row>
    <row r="106" spans="1:18" s="34" customFormat="1" ht="31.5" hidden="1">
      <c r="A106" s="1" t="s">
        <v>195</v>
      </c>
      <c r="B106" s="33"/>
      <c r="C106" s="33">
        <v>2240</v>
      </c>
      <c r="D106" s="20">
        <f t="shared" si="19"/>
        <v>0</v>
      </c>
      <c r="E106" s="33"/>
      <c r="F106" s="38"/>
      <c r="G106" s="41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1:18" ht="31.5">
      <c r="A107" s="1" t="s">
        <v>195</v>
      </c>
      <c r="B107" s="2"/>
      <c r="C107" s="2">
        <v>2240</v>
      </c>
      <c r="D107" s="20">
        <f t="shared" si="19"/>
        <v>146</v>
      </c>
      <c r="E107" s="2"/>
      <c r="F107" s="2"/>
      <c r="H107" s="2"/>
      <c r="I107" s="2"/>
      <c r="J107" s="2"/>
      <c r="K107" s="2">
        <v>146</v>
      </c>
      <c r="L107" s="2"/>
      <c r="M107" s="2"/>
      <c r="N107" s="2"/>
      <c r="O107" s="2"/>
      <c r="P107" s="2"/>
      <c r="Q107" s="2"/>
      <c r="R107" s="2"/>
    </row>
    <row r="108" spans="1:18" ht="15.75" hidden="1">
      <c r="A108" s="1" t="s">
        <v>128</v>
      </c>
      <c r="B108" s="2"/>
      <c r="C108" s="2">
        <v>2273</v>
      </c>
      <c r="D108" s="20">
        <f t="shared" si="19"/>
        <v>0</v>
      </c>
      <c r="E108" s="2"/>
      <c r="F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18" ht="15.75" hidden="1">
      <c r="A109" s="1" t="s">
        <v>119</v>
      </c>
      <c r="B109" s="2"/>
      <c r="C109" s="2">
        <v>2111</v>
      </c>
      <c r="D109" s="20">
        <f t="shared" si="19"/>
        <v>0</v>
      </c>
      <c r="E109" s="2"/>
      <c r="F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 ht="15.75" hidden="1">
      <c r="A110" s="1" t="s">
        <v>13</v>
      </c>
      <c r="B110" s="2"/>
      <c r="C110" s="2">
        <v>2120</v>
      </c>
      <c r="D110" s="20">
        <f t="shared" si="19"/>
        <v>0</v>
      </c>
      <c r="E110" s="2"/>
      <c r="F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 s="31" customFormat="1" ht="23.25" customHeight="1" hidden="1">
      <c r="A111" s="28" t="s">
        <v>244</v>
      </c>
      <c r="B111" s="29">
        <v>70202</v>
      </c>
      <c r="C111" s="29"/>
      <c r="D111" s="30">
        <f>D112+D113+D114</f>
        <v>0</v>
      </c>
      <c r="E111" s="29"/>
      <c r="F111" s="30">
        <f aca="true" t="shared" si="23" ref="F111:R111">F112+F113+F114</f>
        <v>0</v>
      </c>
      <c r="G111" s="30" t="e">
        <f t="shared" si="23"/>
        <v>#REF!</v>
      </c>
      <c r="H111" s="30">
        <f t="shared" si="23"/>
        <v>0</v>
      </c>
      <c r="I111" s="30">
        <f t="shared" si="23"/>
        <v>0</v>
      </c>
      <c r="J111" s="30">
        <f t="shared" si="23"/>
        <v>0</v>
      </c>
      <c r="K111" s="30">
        <f t="shared" si="23"/>
        <v>0</v>
      </c>
      <c r="L111" s="30">
        <f t="shared" si="23"/>
        <v>0</v>
      </c>
      <c r="M111" s="30">
        <f t="shared" si="23"/>
        <v>0</v>
      </c>
      <c r="N111" s="30">
        <f t="shared" si="23"/>
        <v>0</v>
      </c>
      <c r="O111" s="30">
        <f t="shared" si="23"/>
        <v>0</v>
      </c>
      <c r="P111" s="30">
        <f t="shared" si="23"/>
        <v>0</v>
      </c>
      <c r="Q111" s="30">
        <f t="shared" si="23"/>
        <v>0</v>
      </c>
      <c r="R111" s="30">
        <f t="shared" si="23"/>
        <v>0</v>
      </c>
    </row>
    <row r="112" spans="1:18" s="34" customFormat="1" ht="15.75" hidden="1">
      <c r="A112" s="32" t="s">
        <v>119</v>
      </c>
      <c r="B112" s="33"/>
      <c r="C112" s="33">
        <v>2111</v>
      </c>
      <c r="D112" s="20">
        <f t="shared" si="19"/>
        <v>0</v>
      </c>
      <c r="E112" s="33"/>
      <c r="F112" s="33"/>
      <c r="G112" s="33" t="e">
        <f>G113+G115+G120+G137+G138+G141+#REF!+#REF!+#REF!+#REF!+#REF!+#REF!+G146+G153</f>
        <v>#REF!</v>
      </c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1:18" ht="15.75" hidden="1">
      <c r="A113" s="1" t="s">
        <v>13</v>
      </c>
      <c r="B113" s="2"/>
      <c r="C113" s="2">
        <v>2120</v>
      </c>
      <c r="D113" s="20">
        <f t="shared" si="19"/>
        <v>0</v>
      </c>
      <c r="E113" s="2"/>
      <c r="F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34.5" customHeight="1" hidden="1">
      <c r="A114" s="1" t="s">
        <v>236</v>
      </c>
      <c r="B114" s="2"/>
      <c r="C114" s="2">
        <v>2240</v>
      </c>
      <c r="D114" s="20">
        <f t="shared" si="19"/>
        <v>0</v>
      </c>
      <c r="E114" s="2"/>
      <c r="F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31" customFormat="1" ht="47.25" customHeight="1" hidden="1">
      <c r="A115" s="28" t="s">
        <v>394</v>
      </c>
      <c r="B115" s="29">
        <v>70805</v>
      </c>
      <c r="C115" s="29"/>
      <c r="D115" s="29">
        <f>D116+D117+D118</f>
        <v>0</v>
      </c>
      <c r="E115" s="29"/>
      <c r="F115" s="29">
        <f aca="true" t="shared" si="24" ref="F115:R115">F116+F117+F118</f>
        <v>0</v>
      </c>
      <c r="G115" s="29">
        <f t="shared" si="24"/>
        <v>0</v>
      </c>
      <c r="H115" s="29">
        <f t="shared" si="24"/>
        <v>0</v>
      </c>
      <c r="I115" s="29">
        <f t="shared" si="24"/>
        <v>0</v>
      </c>
      <c r="J115" s="29">
        <f t="shared" si="24"/>
        <v>0</v>
      </c>
      <c r="K115" s="29">
        <f t="shared" si="24"/>
        <v>0</v>
      </c>
      <c r="L115" s="29">
        <f t="shared" si="24"/>
        <v>0</v>
      </c>
      <c r="M115" s="29">
        <f t="shared" si="24"/>
        <v>0</v>
      </c>
      <c r="N115" s="29">
        <f t="shared" si="24"/>
        <v>0</v>
      </c>
      <c r="O115" s="29">
        <f t="shared" si="24"/>
        <v>0</v>
      </c>
      <c r="P115" s="29">
        <f t="shared" si="24"/>
        <v>0</v>
      </c>
      <c r="Q115" s="29">
        <f t="shared" si="24"/>
        <v>0</v>
      </c>
      <c r="R115" s="29">
        <f t="shared" si="24"/>
        <v>0</v>
      </c>
    </row>
    <row r="116" spans="1:18" s="34" customFormat="1" ht="47.25" customHeight="1" hidden="1">
      <c r="A116" s="1" t="s">
        <v>119</v>
      </c>
      <c r="B116" s="33"/>
      <c r="C116" s="33">
        <v>2111</v>
      </c>
      <c r="D116" s="20">
        <f t="shared" si="19"/>
        <v>0</v>
      </c>
      <c r="E116" s="33"/>
      <c r="F116" s="33"/>
      <c r="G116" s="41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1:18" s="34" customFormat="1" ht="15.75" hidden="1">
      <c r="A117" s="32" t="s">
        <v>13</v>
      </c>
      <c r="B117" s="33"/>
      <c r="C117" s="33">
        <v>2120</v>
      </c>
      <c r="D117" s="20">
        <f t="shared" si="19"/>
        <v>0</v>
      </c>
      <c r="E117" s="33"/>
      <c r="F117" s="38"/>
      <c r="G117" s="41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1:18" s="34" customFormat="1" ht="31.5" hidden="1">
      <c r="A118" s="1" t="s">
        <v>162</v>
      </c>
      <c r="B118" s="33"/>
      <c r="C118" s="33">
        <v>2210</v>
      </c>
      <c r="D118" s="20">
        <f t="shared" si="19"/>
        <v>0</v>
      </c>
      <c r="E118" s="33"/>
      <c r="F118" s="38"/>
      <c r="G118" s="41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1:18" s="31" customFormat="1" ht="63">
      <c r="A119" s="28" t="s">
        <v>59</v>
      </c>
      <c r="B119" s="29">
        <v>130107</v>
      </c>
      <c r="C119" s="29"/>
      <c r="D119" s="30">
        <f>D120+D121+D122+D123</f>
        <v>822</v>
      </c>
      <c r="E119" s="29"/>
      <c r="F119" s="30">
        <f aca="true" t="shared" si="25" ref="F119:R119">F120+F121+F122+F123</f>
        <v>0</v>
      </c>
      <c r="G119" s="30">
        <f t="shared" si="25"/>
        <v>0</v>
      </c>
      <c r="H119" s="30">
        <f t="shared" si="25"/>
        <v>0</v>
      </c>
      <c r="I119" s="30">
        <f t="shared" si="25"/>
        <v>0</v>
      </c>
      <c r="J119" s="30">
        <f t="shared" si="25"/>
        <v>0</v>
      </c>
      <c r="K119" s="30">
        <f t="shared" si="25"/>
        <v>822</v>
      </c>
      <c r="L119" s="30">
        <f t="shared" si="25"/>
        <v>0</v>
      </c>
      <c r="M119" s="30">
        <f t="shared" si="25"/>
        <v>0</v>
      </c>
      <c r="N119" s="30">
        <f t="shared" si="25"/>
        <v>0</v>
      </c>
      <c r="O119" s="30">
        <f t="shared" si="25"/>
        <v>0</v>
      </c>
      <c r="P119" s="30">
        <f t="shared" si="25"/>
        <v>0</v>
      </c>
      <c r="Q119" s="30">
        <f t="shared" si="25"/>
        <v>0</v>
      </c>
      <c r="R119" s="30">
        <f t="shared" si="25"/>
        <v>0</v>
      </c>
    </row>
    <row r="120" spans="1:18" ht="31.5">
      <c r="A120" s="1" t="s">
        <v>236</v>
      </c>
      <c r="B120" s="2"/>
      <c r="C120" s="2">
        <v>2240</v>
      </c>
      <c r="D120" s="20">
        <f t="shared" si="19"/>
        <v>122</v>
      </c>
      <c r="E120" s="2"/>
      <c r="F120" s="2"/>
      <c r="H120" s="2"/>
      <c r="I120" s="2"/>
      <c r="J120" s="2"/>
      <c r="K120" s="2">
        <v>122</v>
      </c>
      <c r="L120" s="2"/>
      <c r="M120" s="2"/>
      <c r="N120" s="2"/>
      <c r="O120" s="2"/>
      <c r="P120" s="2"/>
      <c r="Q120" s="2"/>
      <c r="R120" s="2"/>
    </row>
    <row r="121" spans="1:18" ht="15.75">
      <c r="A121" s="1" t="s">
        <v>382</v>
      </c>
      <c r="B121" s="2"/>
      <c r="C121" s="2">
        <v>2800</v>
      </c>
      <c r="D121" s="20">
        <f t="shared" si="19"/>
        <v>700</v>
      </c>
      <c r="E121" s="2"/>
      <c r="F121" s="2"/>
      <c r="H121" s="2"/>
      <c r="I121" s="2"/>
      <c r="J121" s="2"/>
      <c r="K121" s="2">
        <v>700</v>
      </c>
      <c r="L121" s="2"/>
      <c r="M121" s="2"/>
      <c r="N121" s="2"/>
      <c r="O121" s="2"/>
      <c r="P121" s="2"/>
      <c r="Q121" s="2"/>
      <c r="R121" s="2"/>
    </row>
    <row r="122" spans="1:18" ht="15.75" hidden="1">
      <c r="A122" s="1" t="s">
        <v>122</v>
      </c>
      <c r="B122" s="2"/>
      <c r="C122" s="2">
        <v>2271</v>
      </c>
      <c r="D122" s="20">
        <f t="shared" si="19"/>
        <v>0</v>
      </c>
      <c r="E122" s="2"/>
      <c r="F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.75" hidden="1">
      <c r="A123" s="1" t="s">
        <v>128</v>
      </c>
      <c r="B123" s="2"/>
      <c r="C123" s="2">
        <v>2273</v>
      </c>
      <c r="D123" s="20">
        <f t="shared" si="19"/>
        <v>0</v>
      </c>
      <c r="E123" s="2"/>
      <c r="F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1:18" s="31" customFormat="1" ht="47.25" hidden="1">
      <c r="A124" s="22" t="s">
        <v>397</v>
      </c>
      <c r="B124" s="29">
        <v>70802</v>
      </c>
      <c r="C124" s="29"/>
      <c r="D124" s="30">
        <f>D125+D126</f>
        <v>0</v>
      </c>
      <c r="E124" s="29"/>
      <c r="F124" s="30">
        <f aca="true" t="shared" si="26" ref="F124:R124">F125+F126</f>
        <v>0</v>
      </c>
      <c r="G124" s="30">
        <f t="shared" si="26"/>
        <v>0</v>
      </c>
      <c r="H124" s="30">
        <f t="shared" si="26"/>
        <v>0</v>
      </c>
      <c r="I124" s="30">
        <f t="shared" si="26"/>
        <v>0</v>
      </c>
      <c r="J124" s="30">
        <f t="shared" si="26"/>
        <v>0</v>
      </c>
      <c r="K124" s="30">
        <f t="shared" si="26"/>
        <v>0</v>
      </c>
      <c r="L124" s="30">
        <f t="shared" si="26"/>
        <v>0</v>
      </c>
      <c r="M124" s="30">
        <f t="shared" si="26"/>
        <v>0</v>
      </c>
      <c r="N124" s="30">
        <f t="shared" si="26"/>
        <v>0</v>
      </c>
      <c r="O124" s="30">
        <f t="shared" si="26"/>
        <v>0</v>
      </c>
      <c r="P124" s="30">
        <f t="shared" si="26"/>
        <v>0</v>
      </c>
      <c r="Q124" s="30">
        <f t="shared" si="26"/>
        <v>0</v>
      </c>
      <c r="R124" s="30">
        <f t="shared" si="26"/>
        <v>0</v>
      </c>
    </row>
    <row r="125" spans="1:18" ht="15.75" hidden="1">
      <c r="A125" s="1" t="s">
        <v>119</v>
      </c>
      <c r="B125" s="2"/>
      <c r="C125" s="2">
        <v>2111</v>
      </c>
      <c r="D125" s="20">
        <f t="shared" si="19"/>
        <v>0</v>
      </c>
      <c r="E125" s="2"/>
      <c r="F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31.5" hidden="1">
      <c r="A126" s="1" t="s">
        <v>398</v>
      </c>
      <c r="B126" s="2"/>
      <c r="C126" s="2">
        <v>2120</v>
      </c>
      <c r="D126" s="20">
        <f t="shared" si="19"/>
        <v>0</v>
      </c>
      <c r="E126" s="2"/>
      <c r="F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s="31" customFormat="1" ht="33.75" customHeight="1" hidden="1">
      <c r="A127" s="28" t="s">
        <v>96</v>
      </c>
      <c r="B127" s="29">
        <v>70804</v>
      </c>
      <c r="C127" s="29"/>
      <c r="D127" s="30">
        <f>D130+D131+D128+D129</f>
        <v>0</v>
      </c>
      <c r="E127" s="29"/>
      <c r="F127" s="30">
        <f aca="true" t="shared" si="27" ref="F127:R127">F130+F131+F128+F129</f>
        <v>0</v>
      </c>
      <c r="G127" s="30">
        <f t="shared" si="27"/>
        <v>0</v>
      </c>
      <c r="H127" s="30">
        <f t="shared" si="27"/>
        <v>0</v>
      </c>
      <c r="I127" s="30">
        <f t="shared" si="27"/>
        <v>0</v>
      </c>
      <c r="J127" s="30">
        <f t="shared" si="27"/>
        <v>0</v>
      </c>
      <c r="K127" s="30">
        <f t="shared" si="27"/>
        <v>0</v>
      </c>
      <c r="L127" s="30">
        <f t="shared" si="27"/>
        <v>0</v>
      </c>
      <c r="M127" s="30">
        <f t="shared" si="27"/>
        <v>0</v>
      </c>
      <c r="N127" s="30">
        <f t="shared" si="27"/>
        <v>0</v>
      </c>
      <c r="O127" s="30">
        <f t="shared" si="27"/>
        <v>0</v>
      </c>
      <c r="P127" s="30">
        <f t="shared" si="27"/>
        <v>0</v>
      </c>
      <c r="Q127" s="30">
        <f t="shared" si="27"/>
        <v>0</v>
      </c>
      <c r="R127" s="30">
        <f t="shared" si="27"/>
        <v>0</v>
      </c>
    </row>
    <row r="128" spans="1:18" s="34" customFormat="1" ht="23.25" customHeight="1" hidden="1">
      <c r="A128" s="32" t="s">
        <v>119</v>
      </c>
      <c r="B128" s="33"/>
      <c r="C128" s="33">
        <v>2111</v>
      </c>
      <c r="D128" s="38">
        <f t="shared" si="19"/>
        <v>0</v>
      </c>
      <c r="E128" s="33"/>
      <c r="F128" s="38"/>
      <c r="G128" s="41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1:18" s="34" customFormat="1" ht="29.25" customHeight="1" hidden="1">
      <c r="A129" s="1" t="s">
        <v>162</v>
      </c>
      <c r="B129" s="33"/>
      <c r="C129" s="33">
        <v>2210</v>
      </c>
      <c r="D129" s="38">
        <f t="shared" si="19"/>
        <v>0</v>
      </c>
      <c r="E129" s="33"/>
      <c r="F129" s="38"/>
      <c r="G129" s="41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1:18" ht="32.25" customHeight="1" hidden="1">
      <c r="A130" s="1" t="s">
        <v>195</v>
      </c>
      <c r="B130" s="2"/>
      <c r="C130" s="2">
        <v>2240</v>
      </c>
      <c r="D130" s="20">
        <f t="shared" si="19"/>
        <v>0</v>
      </c>
      <c r="E130" s="2"/>
      <c r="F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.75" hidden="1">
      <c r="A131" s="1" t="s">
        <v>13</v>
      </c>
      <c r="B131" s="2"/>
      <c r="C131" s="2">
        <v>2120</v>
      </c>
      <c r="D131" s="20">
        <f t="shared" si="19"/>
        <v>0</v>
      </c>
      <c r="E131" s="2"/>
      <c r="F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s="31" customFormat="1" ht="31.5" hidden="1">
      <c r="A132" s="28" t="s">
        <v>84</v>
      </c>
      <c r="B132" s="29">
        <v>10116</v>
      </c>
      <c r="C132" s="29"/>
      <c r="D132" s="30">
        <f>D133+D134</f>
        <v>0</v>
      </c>
      <c r="E132" s="29"/>
      <c r="F132" s="30">
        <f aca="true" t="shared" si="28" ref="F132:R132">F133+F134</f>
        <v>0</v>
      </c>
      <c r="G132" s="30">
        <f t="shared" si="28"/>
        <v>0</v>
      </c>
      <c r="H132" s="30">
        <f t="shared" si="28"/>
        <v>0</v>
      </c>
      <c r="I132" s="30">
        <f t="shared" si="28"/>
        <v>0</v>
      </c>
      <c r="J132" s="30">
        <f t="shared" si="28"/>
        <v>0</v>
      </c>
      <c r="K132" s="30">
        <f t="shared" si="28"/>
        <v>0</v>
      </c>
      <c r="L132" s="30">
        <f t="shared" si="28"/>
        <v>0</v>
      </c>
      <c r="M132" s="30">
        <f t="shared" si="28"/>
        <v>0</v>
      </c>
      <c r="N132" s="30">
        <f t="shared" si="28"/>
        <v>0</v>
      </c>
      <c r="O132" s="30">
        <f t="shared" si="28"/>
        <v>0</v>
      </c>
      <c r="P132" s="30">
        <f t="shared" si="28"/>
        <v>0</v>
      </c>
      <c r="Q132" s="30">
        <f t="shared" si="28"/>
        <v>0</v>
      </c>
      <c r="R132" s="30">
        <f t="shared" si="28"/>
        <v>0</v>
      </c>
    </row>
    <row r="133" spans="1:18" ht="15.75" hidden="1">
      <c r="A133" s="1" t="s">
        <v>119</v>
      </c>
      <c r="B133" s="2"/>
      <c r="C133" s="2">
        <v>2111</v>
      </c>
      <c r="D133" s="20">
        <f t="shared" si="19"/>
        <v>0</v>
      </c>
      <c r="E133" s="2"/>
      <c r="F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31.5" hidden="1">
      <c r="A134" s="1" t="s">
        <v>398</v>
      </c>
      <c r="B134" s="2"/>
      <c r="C134" s="2">
        <v>2120</v>
      </c>
      <c r="D134" s="20">
        <f t="shared" si="19"/>
        <v>0</v>
      </c>
      <c r="E134" s="2"/>
      <c r="F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s="31" customFormat="1" ht="15.75">
      <c r="A135" s="28" t="s">
        <v>190</v>
      </c>
      <c r="B135" s="29">
        <v>250404</v>
      </c>
      <c r="C135" s="29"/>
      <c r="D135" s="30">
        <f>D136</f>
        <v>32706</v>
      </c>
      <c r="E135" s="29"/>
      <c r="F135" s="30">
        <f aca="true" t="shared" si="29" ref="F135:R135">F136</f>
        <v>0</v>
      </c>
      <c r="G135" s="30">
        <f t="shared" si="29"/>
        <v>0</v>
      </c>
      <c r="H135" s="30">
        <f t="shared" si="29"/>
        <v>0</v>
      </c>
      <c r="I135" s="30">
        <f t="shared" si="29"/>
        <v>0</v>
      </c>
      <c r="J135" s="30">
        <f t="shared" si="29"/>
        <v>0</v>
      </c>
      <c r="K135" s="30">
        <f t="shared" si="29"/>
        <v>0</v>
      </c>
      <c r="L135" s="30">
        <f t="shared" si="29"/>
        <v>32706</v>
      </c>
      <c r="M135" s="30">
        <f t="shared" si="29"/>
        <v>0</v>
      </c>
      <c r="N135" s="30">
        <f t="shared" si="29"/>
        <v>0</v>
      </c>
      <c r="O135" s="30">
        <f t="shared" si="29"/>
        <v>0</v>
      </c>
      <c r="P135" s="30">
        <f t="shared" si="29"/>
        <v>0</v>
      </c>
      <c r="Q135" s="30">
        <f t="shared" si="29"/>
        <v>0</v>
      </c>
      <c r="R135" s="30">
        <f t="shared" si="29"/>
        <v>0</v>
      </c>
    </row>
    <row r="136" spans="1:18" ht="47.25">
      <c r="A136" s="1" t="s">
        <v>136</v>
      </c>
      <c r="B136" s="2"/>
      <c r="C136" s="2">
        <v>2610</v>
      </c>
      <c r="D136" s="20">
        <f t="shared" si="19"/>
        <v>32706</v>
      </c>
      <c r="E136" s="2"/>
      <c r="F136" s="2"/>
      <c r="H136" s="2"/>
      <c r="I136" s="2"/>
      <c r="J136" s="2"/>
      <c r="K136" s="2"/>
      <c r="L136" s="2">
        <v>32706</v>
      </c>
      <c r="M136" s="2"/>
      <c r="N136" s="2"/>
      <c r="O136" s="2"/>
      <c r="P136" s="2"/>
      <c r="Q136" s="2"/>
      <c r="R136" s="2"/>
    </row>
    <row r="137" spans="1:18" s="37" customFormat="1" ht="29.25" customHeight="1" hidden="1">
      <c r="A137" s="35" t="s">
        <v>73</v>
      </c>
      <c r="B137" s="36"/>
      <c r="C137" s="36"/>
      <c r="D137" s="36">
        <f>D138+D143</f>
        <v>0</v>
      </c>
      <c r="E137" s="36"/>
      <c r="F137" s="36">
        <f aca="true" t="shared" si="30" ref="F137:R137">F138+F143</f>
        <v>0</v>
      </c>
      <c r="G137" s="36">
        <f t="shared" si="30"/>
        <v>0</v>
      </c>
      <c r="H137" s="36">
        <f t="shared" si="30"/>
        <v>0</v>
      </c>
      <c r="I137" s="36">
        <f t="shared" si="30"/>
        <v>0</v>
      </c>
      <c r="J137" s="36">
        <f t="shared" si="30"/>
        <v>0</v>
      </c>
      <c r="K137" s="36">
        <f t="shared" si="30"/>
        <v>0</v>
      </c>
      <c r="L137" s="36">
        <f t="shared" si="30"/>
        <v>0</v>
      </c>
      <c r="M137" s="36">
        <f t="shared" si="30"/>
        <v>0</v>
      </c>
      <c r="N137" s="36">
        <f t="shared" si="30"/>
        <v>0</v>
      </c>
      <c r="O137" s="36">
        <f t="shared" si="30"/>
        <v>0</v>
      </c>
      <c r="P137" s="36">
        <f t="shared" si="30"/>
        <v>0</v>
      </c>
      <c r="Q137" s="36">
        <f t="shared" si="30"/>
        <v>0</v>
      </c>
      <c r="R137" s="36">
        <f t="shared" si="30"/>
        <v>0</v>
      </c>
    </row>
    <row r="138" spans="1:18" s="31" customFormat="1" ht="31.5" hidden="1">
      <c r="A138" s="28" t="s">
        <v>19</v>
      </c>
      <c r="B138" s="29">
        <v>10116</v>
      </c>
      <c r="C138" s="29"/>
      <c r="D138" s="29">
        <f>D139+D140+D141+D142</f>
        <v>0</v>
      </c>
      <c r="E138" s="29"/>
      <c r="F138" s="29">
        <f aca="true" t="shared" si="31" ref="F138:R138">F139+F140+F141+F142</f>
        <v>0</v>
      </c>
      <c r="G138" s="29">
        <f t="shared" si="31"/>
        <v>0</v>
      </c>
      <c r="H138" s="29">
        <f t="shared" si="31"/>
        <v>0</v>
      </c>
      <c r="I138" s="29">
        <f t="shared" si="31"/>
        <v>0</v>
      </c>
      <c r="J138" s="29">
        <f t="shared" si="31"/>
        <v>0</v>
      </c>
      <c r="K138" s="29">
        <f t="shared" si="31"/>
        <v>0</v>
      </c>
      <c r="L138" s="29">
        <f t="shared" si="31"/>
        <v>0</v>
      </c>
      <c r="M138" s="29">
        <f t="shared" si="31"/>
        <v>0</v>
      </c>
      <c r="N138" s="29">
        <f t="shared" si="31"/>
        <v>0</v>
      </c>
      <c r="O138" s="29">
        <f t="shared" si="31"/>
        <v>0</v>
      </c>
      <c r="P138" s="29">
        <f t="shared" si="31"/>
        <v>0</v>
      </c>
      <c r="Q138" s="29">
        <f t="shared" si="31"/>
        <v>0</v>
      </c>
      <c r="R138" s="29">
        <f t="shared" si="31"/>
        <v>0</v>
      </c>
    </row>
    <row r="139" spans="1:18" s="34" customFormat="1" ht="17.25" customHeight="1" hidden="1">
      <c r="A139" s="32" t="s">
        <v>122</v>
      </c>
      <c r="B139" s="33"/>
      <c r="C139" s="33">
        <v>2271</v>
      </c>
      <c r="D139" s="38">
        <f>F139+H139+I139+J139+K139+L139+M139+N139+O139+P139+Q139+R139</f>
        <v>0</v>
      </c>
      <c r="E139" s="33"/>
      <c r="F139" s="33"/>
      <c r="G139" s="41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</row>
    <row r="140" spans="1:18" s="34" customFormat="1" ht="34.5" customHeight="1" hidden="1">
      <c r="A140" s="32" t="s">
        <v>195</v>
      </c>
      <c r="B140" s="33"/>
      <c r="C140" s="33">
        <v>2240</v>
      </c>
      <c r="D140" s="38">
        <f>F140+H140+I140+J140+K140+L140+M140+N140+O140+P140+Q140+R140</f>
        <v>0</v>
      </c>
      <c r="E140" s="33"/>
      <c r="F140" s="33"/>
      <c r="G140" s="41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</row>
    <row r="141" spans="1:18" ht="35.25" customHeight="1" hidden="1">
      <c r="A141" s="1" t="s">
        <v>159</v>
      </c>
      <c r="B141" s="2"/>
      <c r="C141" s="2">
        <v>2272</v>
      </c>
      <c r="D141" s="20">
        <f>F141+H141+I141+J141+K141+L141+M141+N141+O141+P141+Q141+R141</f>
        <v>0</v>
      </c>
      <c r="E141" s="2"/>
      <c r="F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26.25" customHeight="1" hidden="1">
      <c r="A142" s="1" t="s">
        <v>162</v>
      </c>
      <c r="B142" s="2"/>
      <c r="C142" s="2">
        <v>2210</v>
      </c>
      <c r="D142" s="20">
        <f>F142+H142+I142+J142+K142+L142+M142+N142+O142+P142+Q142+R142</f>
        <v>0</v>
      </c>
      <c r="E142" s="2"/>
      <c r="F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1:18" s="31" customFormat="1" ht="15.75" hidden="1">
      <c r="A143" s="28" t="s">
        <v>45</v>
      </c>
      <c r="B143" s="29">
        <v>250404</v>
      </c>
      <c r="C143" s="29"/>
      <c r="D143" s="30">
        <f>D144+D145</f>
        <v>0</v>
      </c>
      <c r="E143" s="29"/>
      <c r="F143" s="30">
        <f aca="true" t="shared" si="32" ref="F143:R143">F144+F145</f>
        <v>0</v>
      </c>
      <c r="G143" s="30">
        <f t="shared" si="32"/>
        <v>0</v>
      </c>
      <c r="H143" s="30">
        <f t="shared" si="32"/>
        <v>0</v>
      </c>
      <c r="I143" s="30">
        <f t="shared" si="32"/>
        <v>0</v>
      </c>
      <c r="J143" s="30">
        <f t="shared" si="32"/>
        <v>0</v>
      </c>
      <c r="K143" s="30">
        <f t="shared" si="32"/>
        <v>0</v>
      </c>
      <c r="L143" s="30">
        <f t="shared" si="32"/>
        <v>0</v>
      </c>
      <c r="M143" s="30">
        <f t="shared" si="32"/>
        <v>0</v>
      </c>
      <c r="N143" s="30">
        <f t="shared" si="32"/>
        <v>0</v>
      </c>
      <c r="O143" s="30">
        <f t="shared" si="32"/>
        <v>0</v>
      </c>
      <c r="P143" s="30">
        <f t="shared" si="32"/>
        <v>0</v>
      </c>
      <c r="Q143" s="30">
        <f t="shared" si="32"/>
        <v>0</v>
      </c>
      <c r="R143" s="30">
        <f t="shared" si="32"/>
        <v>0</v>
      </c>
    </row>
    <row r="144" spans="1:18" ht="31.5" customHeight="1" hidden="1">
      <c r="A144" s="1" t="s">
        <v>195</v>
      </c>
      <c r="B144" s="2"/>
      <c r="C144" s="2">
        <v>2240</v>
      </c>
      <c r="D144" s="20">
        <f>F144+H144+I144+J144+K144+L144+M144+N144+O144+P144+Q144+R144</f>
        <v>0</v>
      </c>
      <c r="E144" s="2"/>
      <c r="F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26.25" customHeight="1" hidden="1">
      <c r="A145" s="1" t="s">
        <v>122</v>
      </c>
      <c r="B145" s="2"/>
      <c r="C145" s="2">
        <v>2271</v>
      </c>
      <c r="D145" s="20">
        <f>F145+H145+I145+J145+K145+L145+M145+N145+O145+P145+Q145+R145</f>
        <v>0</v>
      </c>
      <c r="E145" s="2"/>
      <c r="F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s="37" customFormat="1" ht="45" customHeight="1" hidden="1">
      <c r="A146" s="35" t="s">
        <v>41</v>
      </c>
      <c r="B146" s="36"/>
      <c r="C146" s="36"/>
      <c r="D146" s="36">
        <f>D153+D162+D170+D147+D189+D193</f>
        <v>0</v>
      </c>
      <c r="E146" s="36"/>
      <c r="F146" s="36">
        <f aca="true" t="shared" si="33" ref="F146:R146">F153+F162+F170+F147+F189+F193</f>
        <v>0</v>
      </c>
      <c r="G146" s="36">
        <f t="shared" si="33"/>
        <v>0</v>
      </c>
      <c r="H146" s="36">
        <f t="shared" si="33"/>
        <v>0</v>
      </c>
      <c r="I146" s="36">
        <f t="shared" si="33"/>
        <v>0</v>
      </c>
      <c r="J146" s="36">
        <f t="shared" si="33"/>
        <v>0</v>
      </c>
      <c r="K146" s="36">
        <f t="shared" si="33"/>
        <v>0</v>
      </c>
      <c r="L146" s="36">
        <f t="shared" si="33"/>
        <v>0</v>
      </c>
      <c r="M146" s="36">
        <f t="shared" si="33"/>
        <v>0</v>
      </c>
      <c r="N146" s="36">
        <f t="shared" si="33"/>
        <v>0</v>
      </c>
      <c r="O146" s="36">
        <f t="shared" si="33"/>
        <v>0</v>
      </c>
      <c r="P146" s="36">
        <f t="shared" si="33"/>
        <v>0</v>
      </c>
      <c r="Q146" s="36">
        <f t="shared" si="33"/>
        <v>0</v>
      </c>
      <c r="R146" s="36">
        <f t="shared" si="33"/>
        <v>0</v>
      </c>
    </row>
    <row r="147" spans="1:18" s="31" customFormat="1" ht="33" customHeight="1" hidden="1">
      <c r="A147" s="28" t="s">
        <v>84</v>
      </c>
      <c r="B147" s="29">
        <v>10116</v>
      </c>
      <c r="C147" s="29"/>
      <c r="D147" s="29">
        <f>D148+D149+D151+D152+D150</f>
        <v>0</v>
      </c>
      <c r="E147" s="29"/>
      <c r="F147" s="29">
        <f aca="true" t="shared" si="34" ref="F147:R147">F148+F149+F151+F152+F150</f>
        <v>0</v>
      </c>
      <c r="G147" s="29">
        <f t="shared" si="34"/>
        <v>0</v>
      </c>
      <c r="H147" s="29">
        <f t="shared" si="34"/>
        <v>0</v>
      </c>
      <c r="I147" s="29">
        <f t="shared" si="34"/>
        <v>0</v>
      </c>
      <c r="J147" s="29">
        <f t="shared" si="34"/>
        <v>0</v>
      </c>
      <c r="K147" s="29">
        <f t="shared" si="34"/>
        <v>0</v>
      </c>
      <c r="L147" s="29">
        <f t="shared" si="34"/>
        <v>0</v>
      </c>
      <c r="M147" s="29">
        <f t="shared" si="34"/>
        <v>0</v>
      </c>
      <c r="N147" s="29">
        <f t="shared" si="34"/>
        <v>0</v>
      </c>
      <c r="O147" s="29">
        <f t="shared" si="34"/>
        <v>0</v>
      </c>
      <c r="P147" s="29">
        <f t="shared" si="34"/>
        <v>0</v>
      </c>
      <c r="Q147" s="29">
        <f t="shared" si="34"/>
        <v>0</v>
      </c>
      <c r="R147" s="29">
        <f t="shared" si="34"/>
        <v>0</v>
      </c>
    </row>
    <row r="148" spans="1:18" s="34" customFormat="1" ht="18.75" customHeight="1" hidden="1">
      <c r="A148" s="32" t="s">
        <v>122</v>
      </c>
      <c r="B148" s="33"/>
      <c r="C148" s="33">
        <v>1161</v>
      </c>
      <c r="D148" s="20">
        <f>F148+H148+I148+J148+K148+L148+M148+N148+O148+P148+Q148+R148</f>
        <v>0</v>
      </c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1:18" s="34" customFormat="1" ht="30" customHeight="1" hidden="1">
      <c r="A149" s="32" t="s">
        <v>159</v>
      </c>
      <c r="B149" s="33"/>
      <c r="C149" s="33">
        <v>1162</v>
      </c>
      <c r="D149" s="20">
        <f>F149+H149+I149+J149+K149+L149+M149+N149+O149+P149+Q149+R149</f>
        <v>0</v>
      </c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</row>
    <row r="150" spans="1:18" s="34" customFormat="1" ht="21.75" customHeight="1" hidden="1">
      <c r="A150" s="1" t="s">
        <v>128</v>
      </c>
      <c r="B150" s="33"/>
      <c r="C150" s="33">
        <v>1163</v>
      </c>
      <c r="D150" s="20">
        <f>F150+H150+I150+J150+K150+L150+M150+N150+O150+P150+Q150+R150</f>
        <v>0</v>
      </c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1" spans="1:18" s="34" customFormat="1" ht="78.75" customHeight="1" hidden="1">
      <c r="A151" s="32" t="s">
        <v>161</v>
      </c>
      <c r="B151" s="33"/>
      <c r="C151" s="33">
        <v>1172</v>
      </c>
      <c r="D151" s="20">
        <f>F151+H151+I151+J151+K151+L151+M151+N151+O151+P151+Q151+R151</f>
        <v>0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</row>
    <row r="152" spans="1:18" s="34" customFormat="1" ht="17.25" customHeight="1" hidden="1">
      <c r="A152" s="32" t="s">
        <v>196</v>
      </c>
      <c r="B152" s="33"/>
      <c r="C152" s="33">
        <v>1135</v>
      </c>
      <c r="D152" s="20">
        <f>F152+H152+I152+J152+K152+L152+M152+N152+O152+P152+Q152+R152</f>
        <v>0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</row>
    <row r="153" spans="1:18" s="31" customFormat="1" ht="46.5" customHeight="1" hidden="1">
      <c r="A153" s="28" t="s">
        <v>185</v>
      </c>
      <c r="B153" s="29">
        <v>100103</v>
      </c>
      <c r="C153" s="29"/>
      <c r="D153" s="29">
        <f>D154</f>
        <v>0</v>
      </c>
      <c r="E153" s="29"/>
      <c r="F153" s="29">
        <f aca="true" t="shared" si="35" ref="F153:R153">F154</f>
        <v>0</v>
      </c>
      <c r="G153" s="29">
        <f t="shared" si="35"/>
        <v>0</v>
      </c>
      <c r="H153" s="29">
        <f t="shared" si="35"/>
        <v>0</v>
      </c>
      <c r="I153" s="29">
        <f t="shared" si="35"/>
        <v>0</v>
      </c>
      <c r="J153" s="29">
        <f t="shared" si="35"/>
        <v>0</v>
      </c>
      <c r="K153" s="29">
        <f t="shared" si="35"/>
        <v>0</v>
      </c>
      <c r="L153" s="29">
        <f t="shared" si="35"/>
        <v>0</v>
      </c>
      <c r="M153" s="29">
        <f t="shared" si="35"/>
        <v>0</v>
      </c>
      <c r="N153" s="29">
        <f t="shared" si="35"/>
        <v>0</v>
      </c>
      <c r="O153" s="29">
        <f t="shared" si="35"/>
        <v>0</v>
      </c>
      <c r="P153" s="29">
        <f t="shared" si="35"/>
        <v>0</v>
      </c>
      <c r="Q153" s="29">
        <f t="shared" si="35"/>
        <v>0</v>
      </c>
      <c r="R153" s="29">
        <f t="shared" si="35"/>
        <v>0</v>
      </c>
    </row>
    <row r="154" spans="1:18" s="34" customFormat="1" ht="47.25" hidden="1">
      <c r="A154" s="32" t="s">
        <v>136</v>
      </c>
      <c r="B154" s="33"/>
      <c r="C154" s="33">
        <v>2610</v>
      </c>
      <c r="D154" s="20">
        <f>D155</f>
        <v>0</v>
      </c>
      <c r="E154" s="33"/>
      <c r="F154" s="20">
        <f aca="true" t="shared" si="36" ref="F154:R154">F155</f>
        <v>0</v>
      </c>
      <c r="G154" s="20">
        <f t="shared" si="36"/>
        <v>0</v>
      </c>
      <c r="H154" s="20">
        <f t="shared" si="36"/>
        <v>0</v>
      </c>
      <c r="I154" s="20">
        <f t="shared" si="36"/>
        <v>0</v>
      </c>
      <c r="J154" s="20">
        <f t="shared" si="36"/>
        <v>0</v>
      </c>
      <c r="K154" s="20">
        <f t="shared" si="36"/>
        <v>0</v>
      </c>
      <c r="L154" s="20">
        <f t="shared" si="36"/>
        <v>0</v>
      </c>
      <c r="M154" s="20">
        <f t="shared" si="36"/>
        <v>0</v>
      </c>
      <c r="N154" s="20">
        <f t="shared" si="36"/>
        <v>0</v>
      </c>
      <c r="O154" s="20">
        <f t="shared" si="36"/>
        <v>0</v>
      </c>
      <c r="P154" s="20">
        <f t="shared" si="36"/>
        <v>0</v>
      </c>
      <c r="Q154" s="20">
        <f t="shared" si="36"/>
        <v>0</v>
      </c>
      <c r="R154" s="20">
        <f t="shared" si="36"/>
        <v>0</v>
      </c>
    </row>
    <row r="155" spans="1:18" s="31" customFormat="1" ht="27" customHeight="1" hidden="1">
      <c r="A155" s="28" t="s">
        <v>322</v>
      </c>
      <c r="B155" s="29"/>
      <c r="C155" s="29"/>
      <c r="D155" s="20">
        <f aca="true" t="shared" si="37" ref="D155:D161">F155+H155+I155+J155+K155+L155+M155+N155+O155+P155+Q155+R155</f>
        <v>0</v>
      </c>
      <c r="E155" s="29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1:18" s="34" customFormat="1" ht="15.75" hidden="1">
      <c r="A156" s="32" t="s">
        <v>42</v>
      </c>
      <c r="B156" s="33"/>
      <c r="C156" s="33">
        <v>1139</v>
      </c>
      <c r="D156" s="20">
        <f t="shared" si="37"/>
        <v>0</v>
      </c>
      <c r="E156" s="33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1:18" s="34" customFormat="1" ht="15.75" hidden="1">
      <c r="A157" s="32" t="s">
        <v>11</v>
      </c>
      <c r="B157" s="33"/>
      <c r="C157" s="33">
        <v>1140</v>
      </c>
      <c r="D157" s="20">
        <f t="shared" si="37"/>
        <v>0</v>
      </c>
      <c r="E157" s="33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1:18" s="34" customFormat="1" ht="15.75" hidden="1">
      <c r="A158" s="32" t="s">
        <v>103</v>
      </c>
      <c r="B158" s="33"/>
      <c r="C158" s="33">
        <v>1136</v>
      </c>
      <c r="D158" s="20">
        <f t="shared" si="37"/>
        <v>0</v>
      </c>
      <c r="E158" s="33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1:18" s="34" customFormat="1" ht="15.75" hidden="1">
      <c r="A159" s="32" t="s">
        <v>104</v>
      </c>
      <c r="B159" s="33"/>
      <c r="C159" s="33">
        <v>1138</v>
      </c>
      <c r="D159" s="20">
        <f t="shared" si="37"/>
        <v>0</v>
      </c>
      <c r="E159" s="33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1:18" s="34" customFormat="1" ht="15.75" hidden="1">
      <c r="A160" s="32" t="s">
        <v>16</v>
      </c>
      <c r="B160" s="33"/>
      <c r="C160" s="33">
        <v>1161</v>
      </c>
      <c r="D160" s="20">
        <f t="shared" si="37"/>
        <v>0</v>
      </c>
      <c r="E160" s="33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</row>
    <row r="161" spans="1:18" s="34" customFormat="1" ht="15.75" hidden="1">
      <c r="A161" s="32" t="s">
        <v>14</v>
      </c>
      <c r="B161" s="33"/>
      <c r="C161" s="33">
        <v>1162</v>
      </c>
      <c r="D161" s="20">
        <f t="shared" si="37"/>
        <v>0</v>
      </c>
      <c r="E161" s="33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1:18" s="31" customFormat="1" ht="57.75" customHeight="1" hidden="1">
      <c r="A162" s="28" t="s">
        <v>276</v>
      </c>
      <c r="B162" s="29">
        <v>100303</v>
      </c>
      <c r="C162" s="29"/>
      <c r="D162" s="30">
        <f>D163+D167</f>
        <v>0</v>
      </c>
      <c r="E162" s="29"/>
      <c r="F162" s="30">
        <f aca="true" t="shared" si="38" ref="F162:R162">F163+F167</f>
        <v>0</v>
      </c>
      <c r="G162" s="30">
        <f t="shared" si="38"/>
        <v>0</v>
      </c>
      <c r="H162" s="30">
        <f t="shared" si="38"/>
        <v>0</v>
      </c>
      <c r="I162" s="30">
        <f t="shared" si="38"/>
        <v>0</v>
      </c>
      <c r="J162" s="30">
        <f t="shared" si="38"/>
        <v>0</v>
      </c>
      <c r="K162" s="30">
        <f t="shared" si="38"/>
        <v>0</v>
      </c>
      <c r="L162" s="30">
        <f t="shared" si="38"/>
        <v>0</v>
      </c>
      <c r="M162" s="30">
        <f t="shared" si="38"/>
        <v>0</v>
      </c>
      <c r="N162" s="30">
        <f t="shared" si="38"/>
        <v>0</v>
      </c>
      <c r="O162" s="30">
        <f t="shared" si="38"/>
        <v>0</v>
      </c>
      <c r="P162" s="30">
        <f t="shared" si="38"/>
        <v>0</v>
      </c>
      <c r="Q162" s="30">
        <f t="shared" si="38"/>
        <v>0</v>
      </c>
      <c r="R162" s="30">
        <f t="shared" si="38"/>
        <v>0</v>
      </c>
    </row>
    <row r="163" spans="1:18" s="34" customFormat="1" ht="31.5" customHeight="1" hidden="1">
      <c r="A163" s="32" t="s">
        <v>195</v>
      </c>
      <c r="B163" s="33"/>
      <c r="C163" s="33">
        <v>1134</v>
      </c>
      <c r="D163" s="20">
        <f aca="true" t="shared" si="39" ref="D163:D169">F163+H163+I163+J163+K163+L163+M163+N163+O163+P163+Q163+R163</f>
        <v>0</v>
      </c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</row>
    <row r="164" spans="1:18" s="31" customFormat="1" ht="47.25" customHeight="1" hidden="1">
      <c r="A164" s="28" t="s">
        <v>255</v>
      </c>
      <c r="B164" s="29"/>
      <c r="C164" s="29"/>
      <c r="D164" s="30">
        <f t="shared" si="39"/>
        <v>0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1:18" s="31" customFormat="1" ht="51.75" customHeight="1" hidden="1">
      <c r="A165" s="28" t="s">
        <v>253</v>
      </c>
      <c r="B165" s="29"/>
      <c r="C165" s="29"/>
      <c r="D165" s="30">
        <f t="shared" si="39"/>
        <v>0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1:18" s="31" customFormat="1" ht="31.5" customHeight="1" hidden="1">
      <c r="A166" s="28" t="s">
        <v>187</v>
      </c>
      <c r="B166" s="29"/>
      <c r="C166" s="29"/>
      <c r="D166" s="30">
        <f t="shared" si="39"/>
        <v>0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1:18" s="31" customFormat="1" ht="53.25" customHeight="1" hidden="1">
      <c r="A167" s="1" t="s">
        <v>212</v>
      </c>
      <c r="B167" s="29"/>
      <c r="C167" s="33">
        <v>2410</v>
      </c>
      <c r="D167" s="20">
        <f t="shared" si="39"/>
        <v>0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1:18" s="31" customFormat="1" ht="46.5" customHeight="1" hidden="1">
      <c r="A168" s="28" t="s">
        <v>254</v>
      </c>
      <c r="B168" s="29"/>
      <c r="C168" s="29"/>
      <c r="D168" s="30">
        <f t="shared" si="39"/>
        <v>0</v>
      </c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1:18" s="31" customFormat="1" ht="45" customHeight="1" hidden="1">
      <c r="A169" s="28" t="s">
        <v>256</v>
      </c>
      <c r="B169" s="29"/>
      <c r="C169" s="29"/>
      <c r="D169" s="30">
        <f t="shared" si="39"/>
        <v>0</v>
      </c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1:18" s="31" customFormat="1" ht="28.5" customHeight="1" hidden="1">
      <c r="A170" s="28" t="s">
        <v>79</v>
      </c>
      <c r="B170" s="29">
        <v>100203</v>
      </c>
      <c r="C170" s="29"/>
      <c r="D170" s="29">
        <f>D179+D171+D181+D188</f>
        <v>0</v>
      </c>
      <c r="E170" s="29"/>
      <c r="F170" s="29">
        <f aca="true" t="shared" si="40" ref="F170:R170">F179+F171+F181+F188</f>
        <v>0</v>
      </c>
      <c r="G170" s="29">
        <f t="shared" si="40"/>
        <v>0</v>
      </c>
      <c r="H170" s="29">
        <f t="shared" si="40"/>
        <v>0</v>
      </c>
      <c r="I170" s="29">
        <f t="shared" si="40"/>
        <v>0</v>
      </c>
      <c r="J170" s="29">
        <f t="shared" si="40"/>
        <v>0</v>
      </c>
      <c r="K170" s="29">
        <f t="shared" si="40"/>
        <v>0</v>
      </c>
      <c r="L170" s="29">
        <f t="shared" si="40"/>
        <v>0</v>
      </c>
      <c r="M170" s="29">
        <f t="shared" si="40"/>
        <v>0</v>
      </c>
      <c r="N170" s="29">
        <f t="shared" si="40"/>
        <v>0</v>
      </c>
      <c r="O170" s="29">
        <f t="shared" si="40"/>
        <v>0</v>
      </c>
      <c r="P170" s="29">
        <f t="shared" si="40"/>
        <v>0</v>
      </c>
      <c r="Q170" s="29">
        <f t="shared" si="40"/>
        <v>0</v>
      </c>
      <c r="R170" s="29">
        <f t="shared" si="40"/>
        <v>0</v>
      </c>
    </row>
    <row r="171" spans="1:18" s="34" customFormat="1" ht="50.25" customHeight="1" hidden="1">
      <c r="A171" s="32" t="s">
        <v>136</v>
      </c>
      <c r="B171" s="33"/>
      <c r="C171" s="33">
        <v>2610</v>
      </c>
      <c r="D171" s="38">
        <f>D172+D173+D174+D175+D176+D177+D178</f>
        <v>0</v>
      </c>
      <c r="E171" s="33"/>
      <c r="F171" s="38">
        <f aca="true" t="shared" si="41" ref="F171:R171">F172+F173+F174+F175+F176+F177+F178</f>
        <v>0</v>
      </c>
      <c r="G171" s="38">
        <f t="shared" si="41"/>
        <v>0</v>
      </c>
      <c r="H171" s="38">
        <f t="shared" si="41"/>
        <v>0</v>
      </c>
      <c r="I171" s="38">
        <f t="shared" si="41"/>
        <v>0</v>
      </c>
      <c r="J171" s="38">
        <f t="shared" si="41"/>
        <v>0</v>
      </c>
      <c r="K171" s="38">
        <f t="shared" si="41"/>
        <v>0</v>
      </c>
      <c r="L171" s="38">
        <f t="shared" si="41"/>
        <v>0</v>
      </c>
      <c r="M171" s="38">
        <f t="shared" si="41"/>
        <v>0</v>
      </c>
      <c r="N171" s="38">
        <f t="shared" si="41"/>
        <v>0</v>
      </c>
      <c r="O171" s="38">
        <f t="shared" si="41"/>
        <v>0</v>
      </c>
      <c r="P171" s="38">
        <f t="shared" si="41"/>
        <v>0</v>
      </c>
      <c r="Q171" s="38">
        <f t="shared" si="41"/>
        <v>0</v>
      </c>
      <c r="R171" s="38">
        <f t="shared" si="41"/>
        <v>0</v>
      </c>
    </row>
    <row r="172" spans="1:18" s="52" customFormat="1" ht="60.75" customHeight="1" hidden="1">
      <c r="A172" s="49" t="s">
        <v>280</v>
      </c>
      <c r="B172" s="50"/>
      <c r="C172" s="50"/>
      <c r="D172" s="51">
        <f aca="true" t="shared" si="42" ref="D172:D223">F172+H172+I172+J172+K172+L172+M172+N172+O172+P172+Q172+R172</f>
        <v>0</v>
      </c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1:18" s="52" customFormat="1" ht="23.25" customHeight="1" hidden="1">
      <c r="A173" s="49" t="s">
        <v>343</v>
      </c>
      <c r="B173" s="50"/>
      <c r="C173" s="50"/>
      <c r="D173" s="51">
        <f t="shared" si="42"/>
        <v>0</v>
      </c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1:18" s="52" customFormat="1" ht="48.75" customHeight="1" hidden="1">
      <c r="A174" s="49" t="s">
        <v>339</v>
      </c>
      <c r="B174" s="50"/>
      <c r="C174" s="50"/>
      <c r="D174" s="51">
        <f t="shared" si="42"/>
        <v>0</v>
      </c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</row>
    <row r="175" spans="1:18" s="52" customFormat="1" ht="32.25" customHeight="1" hidden="1">
      <c r="A175" s="49" t="s">
        <v>281</v>
      </c>
      <c r="B175" s="50"/>
      <c r="C175" s="50"/>
      <c r="D175" s="51">
        <f t="shared" si="42"/>
        <v>0</v>
      </c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</row>
    <row r="176" spans="1:18" s="52" customFormat="1" ht="37.5" customHeight="1" hidden="1">
      <c r="A176" s="49" t="s">
        <v>282</v>
      </c>
      <c r="B176" s="50"/>
      <c r="C176" s="50"/>
      <c r="D176" s="51">
        <f t="shared" si="42"/>
        <v>0</v>
      </c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</row>
    <row r="177" spans="1:18" s="52" customFormat="1" ht="30" customHeight="1" hidden="1">
      <c r="A177" s="49" t="s">
        <v>283</v>
      </c>
      <c r="B177" s="50"/>
      <c r="C177" s="50"/>
      <c r="D177" s="51">
        <f t="shared" si="42"/>
        <v>0</v>
      </c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</row>
    <row r="178" spans="1:18" s="52" customFormat="1" ht="47.25" customHeight="1" hidden="1">
      <c r="A178" s="49" t="s">
        <v>284</v>
      </c>
      <c r="B178" s="50"/>
      <c r="C178" s="50"/>
      <c r="D178" s="51">
        <f t="shared" si="42"/>
        <v>0</v>
      </c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</row>
    <row r="179" spans="1:18" s="34" customFormat="1" ht="27.75" customHeight="1" hidden="1">
      <c r="A179" s="1" t="s">
        <v>195</v>
      </c>
      <c r="B179" s="33"/>
      <c r="C179" s="33">
        <v>1134</v>
      </c>
      <c r="D179" s="20">
        <f>F179+H179+I179+J179+K179+L179+M179+N179+O179+P179+Q179+R179</f>
        <v>0</v>
      </c>
      <c r="E179" s="33"/>
      <c r="F179" s="38"/>
      <c r="G179" s="38">
        <f>G181</f>
        <v>0</v>
      </c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1:18" s="31" customFormat="1" ht="45.75" customHeight="1" hidden="1">
      <c r="A180" s="28" t="s">
        <v>257</v>
      </c>
      <c r="B180" s="29"/>
      <c r="C180" s="29"/>
      <c r="D180" s="30">
        <f>F180+H180+I180+J180+K180+L180+M180+N180+O180+P180+Q180+R180</f>
        <v>0</v>
      </c>
      <c r="E180" s="29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</row>
    <row r="181" spans="1:18" s="34" customFormat="1" ht="32.25" customHeight="1" hidden="1">
      <c r="A181" s="32" t="s">
        <v>120</v>
      </c>
      <c r="B181" s="33"/>
      <c r="C181" s="33">
        <v>1164</v>
      </c>
      <c r="D181" s="38">
        <f>D183+D184+D185+D187+D186+D182</f>
        <v>0</v>
      </c>
      <c r="E181" s="33"/>
      <c r="F181" s="38">
        <f aca="true" t="shared" si="43" ref="F181:R181">F183+F184+F185+F187+F186+F182</f>
        <v>0</v>
      </c>
      <c r="G181" s="38">
        <f t="shared" si="43"/>
        <v>0</v>
      </c>
      <c r="H181" s="38">
        <f t="shared" si="43"/>
        <v>0</v>
      </c>
      <c r="I181" s="38">
        <f t="shared" si="43"/>
        <v>0</v>
      </c>
      <c r="J181" s="38">
        <f t="shared" si="43"/>
        <v>0</v>
      </c>
      <c r="K181" s="38">
        <f t="shared" si="43"/>
        <v>0</v>
      </c>
      <c r="L181" s="38">
        <f t="shared" si="43"/>
        <v>0</v>
      </c>
      <c r="M181" s="38">
        <f t="shared" si="43"/>
        <v>0</v>
      </c>
      <c r="N181" s="38">
        <f t="shared" si="43"/>
        <v>0</v>
      </c>
      <c r="O181" s="38">
        <f t="shared" si="43"/>
        <v>0</v>
      </c>
      <c r="P181" s="38">
        <f t="shared" si="43"/>
        <v>0</v>
      </c>
      <c r="Q181" s="38">
        <f t="shared" si="43"/>
        <v>0</v>
      </c>
      <c r="R181" s="38">
        <f t="shared" si="43"/>
        <v>0</v>
      </c>
    </row>
    <row r="182" spans="1:18" s="34" customFormat="1" ht="32.25" customHeight="1" hidden="1">
      <c r="A182" s="49" t="s">
        <v>318</v>
      </c>
      <c r="B182" s="33"/>
      <c r="C182" s="33"/>
      <c r="D182" s="38">
        <f t="shared" si="42"/>
        <v>0</v>
      </c>
      <c r="E182" s="33"/>
      <c r="F182" s="38"/>
      <c r="G182" s="41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</row>
    <row r="183" spans="1:18" s="52" customFormat="1" ht="32.25" customHeight="1" hidden="1">
      <c r="A183" s="55" t="s">
        <v>277</v>
      </c>
      <c r="B183" s="50"/>
      <c r="C183" s="50"/>
      <c r="D183" s="38">
        <f t="shared" si="42"/>
        <v>0</v>
      </c>
      <c r="E183" s="50"/>
      <c r="F183" s="50"/>
      <c r="G183" s="56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spans="1:18" s="52" customFormat="1" ht="25.5" customHeight="1" hidden="1">
      <c r="A184" s="55" t="s">
        <v>321</v>
      </c>
      <c r="B184" s="50"/>
      <c r="C184" s="50"/>
      <c r="D184" s="38">
        <f t="shared" si="42"/>
        <v>0</v>
      </c>
      <c r="E184" s="50"/>
      <c r="F184" s="50"/>
      <c r="G184" s="56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1:18" s="52" customFormat="1" ht="32.25" customHeight="1" hidden="1">
      <c r="A185" s="49" t="s">
        <v>320</v>
      </c>
      <c r="B185" s="50"/>
      <c r="C185" s="50"/>
      <c r="D185" s="38">
        <f t="shared" si="42"/>
        <v>0</v>
      </c>
      <c r="E185" s="50"/>
      <c r="F185" s="50"/>
      <c r="G185" s="56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</row>
    <row r="186" spans="1:18" s="52" customFormat="1" ht="32.25" customHeight="1" hidden="1">
      <c r="A186" s="55" t="s">
        <v>291</v>
      </c>
      <c r="B186" s="50"/>
      <c r="C186" s="50"/>
      <c r="D186" s="38">
        <f t="shared" si="42"/>
        <v>0</v>
      </c>
      <c r="E186" s="50"/>
      <c r="F186" s="50"/>
      <c r="G186" s="56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</row>
    <row r="187" spans="1:18" s="52" customFormat="1" ht="32.25" customHeight="1" hidden="1">
      <c r="A187" s="55" t="s">
        <v>278</v>
      </c>
      <c r="B187" s="50"/>
      <c r="C187" s="50"/>
      <c r="D187" s="38">
        <f t="shared" si="42"/>
        <v>0</v>
      </c>
      <c r="E187" s="50"/>
      <c r="F187" s="50"/>
      <c r="G187" s="56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</row>
    <row r="188" spans="1:18" ht="15.75" hidden="1">
      <c r="A188" s="40" t="s">
        <v>202</v>
      </c>
      <c r="B188" s="2"/>
      <c r="C188" s="2">
        <v>2123</v>
      </c>
      <c r="D188" s="38">
        <f t="shared" si="42"/>
        <v>0</v>
      </c>
      <c r="E188" s="2"/>
      <c r="F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s="31" customFormat="1" ht="26.25" customHeight="1" hidden="1">
      <c r="A189" s="28" t="s">
        <v>203</v>
      </c>
      <c r="B189" s="29">
        <v>100201</v>
      </c>
      <c r="C189" s="29"/>
      <c r="D189" s="30">
        <f>D190</f>
        <v>0</v>
      </c>
      <c r="E189" s="29"/>
      <c r="F189" s="30">
        <f aca="true" t="shared" si="44" ref="F189:R189">F190</f>
        <v>0</v>
      </c>
      <c r="G189" s="30">
        <f t="shared" si="44"/>
        <v>0</v>
      </c>
      <c r="H189" s="30">
        <f t="shared" si="44"/>
        <v>0</v>
      </c>
      <c r="I189" s="30">
        <f t="shared" si="44"/>
        <v>0</v>
      </c>
      <c r="J189" s="30">
        <f t="shared" si="44"/>
        <v>0</v>
      </c>
      <c r="K189" s="30">
        <f t="shared" si="44"/>
        <v>0</v>
      </c>
      <c r="L189" s="30">
        <f t="shared" si="44"/>
        <v>0</v>
      </c>
      <c r="M189" s="30">
        <f t="shared" si="44"/>
        <v>0</v>
      </c>
      <c r="N189" s="30">
        <f t="shared" si="44"/>
        <v>0</v>
      </c>
      <c r="O189" s="30">
        <f t="shared" si="44"/>
        <v>0</v>
      </c>
      <c r="P189" s="30">
        <f t="shared" si="44"/>
        <v>0</v>
      </c>
      <c r="Q189" s="30">
        <f t="shared" si="44"/>
        <v>0</v>
      </c>
      <c r="R189" s="30">
        <f t="shared" si="44"/>
        <v>0</v>
      </c>
    </row>
    <row r="190" spans="1:18" ht="31.5" hidden="1">
      <c r="A190" s="1" t="s">
        <v>279</v>
      </c>
      <c r="B190" s="2"/>
      <c r="C190" s="2">
        <v>1310</v>
      </c>
      <c r="D190" s="38">
        <f>D191+D192</f>
        <v>0</v>
      </c>
      <c r="E190" s="2"/>
      <c r="F190" s="38">
        <f aca="true" t="shared" si="45" ref="F190:R190">F191+F192</f>
        <v>0</v>
      </c>
      <c r="G190" s="38">
        <f t="shared" si="45"/>
        <v>0</v>
      </c>
      <c r="H190" s="38">
        <f t="shared" si="45"/>
        <v>0</v>
      </c>
      <c r="I190" s="38">
        <f t="shared" si="45"/>
        <v>0</v>
      </c>
      <c r="J190" s="38">
        <f t="shared" si="45"/>
        <v>0</v>
      </c>
      <c r="K190" s="38">
        <f t="shared" si="45"/>
        <v>0</v>
      </c>
      <c r="L190" s="38">
        <f t="shared" si="45"/>
        <v>0</v>
      </c>
      <c r="M190" s="38">
        <f t="shared" si="45"/>
        <v>0</v>
      </c>
      <c r="N190" s="38">
        <f t="shared" si="45"/>
        <v>0</v>
      </c>
      <c r="O190" s="38">
        <f t="shared" si="45"/>
        <v>0</v>
      </c>
      <c r="P190" s="38">
        <f t="shared" si="45"/>
        <v>0</v>
      </c>
      <c r="Q190" s="38">
        <f t="shared" si="45"/>
        <v>0</v>
      </c>
      <c r="R190" s="38">
        <f t="shared" si="45"/>
        <v>0</v>
      </c>
    </row>
    <row r="191" spans="1:18" s="52" customFormat="1" ht="26.25" customHeight="1" hidden="1">
      <c r="A191" s="49" t="s">
        <v>345</v>
      </c>
      <c r="B191" s="50"/>
      <c r="C191" s="50"/>
      <c r="D191" s="51">
        <f t="shared" si="42"/>
        <v>0</v>
      </c>
      <c r="E191" s="50"/>
      <c r="F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1:18" s="52" customFormat="1" ht="26.25" customHeight="1" hidden="1">
      <c r="A192" s="49" t="s">
        <v>323</v>
      </c>
      <c r="B192" s="50"/>
      <c r="C192" s="50"/>
      <c r="D192" s="51">
        <f t="shared" si="42"/>
        <v>0</v>
      </c>
      <c r="E192" s="50"/>
      <c r="F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</row>
    <row r="193" spans="1:18" s="31" customFormat="1" ht="35.25" customHeight="1" hidden="1">
      <c r="A193" s="28" t="s">
        <v>190</v>
      </c>
      <c r="B193" s="29">
        <v>250404</v>
      </c>
      <c r="C193" s="29"/>
      <c r="D193" s="30">
        <f>D194</f>
        <v>0</v>
      </c>
      <c r="E193" s="29"/>
      <c r="F193" s="30">
        <f aca="true" t="shared" si="46" ref="F193:R193">F194</f>
        <v>0</v>
      </c>
      <c r="G193" s="30">
        <f t="shared" si="46"/>
        <v>0</v>
      </c>
      <c r="H193" s="30">
        <f t="shared" si="46"/>
        <v>0</v>
      </c>
      <c r="I193" s="30">
        <f t="shared" si="46"/>
        <v>0</v>
      </c>
      <c r="J193" s="30">
        <f t="shared" si="46"/>
        <v>0</v>
      </c>
      <c r="K193" s="30">
        <f t="shared" si="46"/>
        <v>0</v>
      </c>
      <c r="L193" s="30">
        <f t="shared" si="46"/>
        <v>0</v>
      </c>
      <c r="M193" s="30">
        <f t="shared" si="46"/>
        <v>0</v>
      </c>
      <c r="N193" s="30">
        <f t="shared" si="46"/>
        <v>0</v>
      </c>
      <c r="O193" s="30">
        <f t="shared" si="46"/>
        <v>0</v>
      </c>
      <c r="P193" s="30">
        <f t="shared" si="46"/>
        <v>0</v>
      </c>
      <c r="Q193" s="30">
        <f t="shared" si="46"/>
        <v>0</v>
      </c>
      <c r="R193" s="30">
        <f t="shared" si="46"/>
        <v>0</v>
      </c>
    </row>
    <row r="194" spans="1:18" s="52" customFormat="1" ht="68.25" customHeight="1" hidden="1">
      <c r="A194" s="49" t="s">
        <v>218</v>
      </c>
      <c r="B194" s="50"/>
      <c r="C194" s="50">
        <v>1131</v>
      </c>
      <c r="D194" s="38">
        <f t="shared" si="42"/>
        <v>0</v>
      </c>
      <c r="E194" s="50"/>
      <c r="F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</row>
    <row r="195" spans="1:18" s="37" customFormat="1" ht="26.25" customHeight="1" hidden="1">
      <c r="A195" s="35" t="s">
        <v>50</v>
      </c>
      <c r="B195" s="36"/>
      <c r="C195" s="36"/>
      <c r="D195" s="39">
        <f>D196+D200+D207</f>
        <v>0</v>
      </c>
      <c r="E195" s="36"/>
      <c r="F195" s="39">
        <f aca="true" t="shared" si="47" ref="F195:R195">F196+F200+F207</f>
        <v>0</v>
      </c>
      <c r="G195" s="39">
        <f t="shared" si="47"/>
        <v>0</v>
      </c>
      <c r="H195" s="39">
        <f t="shared" si="47"/>
        <v>0</v>
      </c>
      <c r="I195" s="39">
        <f t="shared" si="47"/>
        <v>0</v>
      </c>
      <c r="J195" s="39">
        <f t="shared" si="47"/>
        <v>0</v>
      </c>
      <c r="K195" s="39">
        <f t="shared" si="47"/>
        <v>0</v>
      </c>
      <c r="L195" s="39">
        <f t="shared" si="47"/>
        <v>0</v>
      </c>
      <c r="M195" s="39">
        <f t="shared" si="47"/>
        <v>0</v>
      </c>
      <c r="N195" s="39">
        <f t="shared" si="47"/>
        <v>0</v>
      </c>
      <c r="O195" s="39">
        <f t="shared" si="47"/>
        <v>0</v>
      </c>
      <c r="P195" s="39">
        <f t="shared" si="47"/>
        <v>0</v>
      </c>
      <c r="Q195" s="39">
        <f t="shared" si="47"/>
        <v>0</v>
      </c>
      <c r="R195" s="39">
        <f t="shared" si="47"/>
        <v>0</v>
      </c>
    </row>
    <row r="196" spans="1:18" s="31" customFormat="1" ht="36.75" customHeight="1" hidden="1">
      <c r="A196" s="28" t="s">
        <v>173</v>
      </c>
      <c r="B196" s="29">
        <v>100203</v>
      </c>
      <c r="C196" s="29"/>
      <c r="D196" s="29">
        <f>D197</f>
        <v>0</v>
      </c>
      <c r="E196" s="29"/>
      <c r="F196" s="29">
        <f aca="true" t="shared" si="48" ref="F196:R197">F197</f>
        <v>0</v>
      </c>
      <c r="G196" s="29">
        <f t="shared" si="48"/>
        <v>0</v>
      </c>
      <c r="H196" s="29">
        <f t="shared" si="48"/>
        <v>0</v>
      </c>
      <c r="I196" s="29">
        <f t="shared" si="48"/>
        <v>0</v>
      </c>
      <c r="J196" s="29">
        <f t="shared" si="48"/>
        <v>0</v>
      </c>
      <c r="K196" s="29">
        <f t="shared" si="48"/>
        <v>0</v>
      </c>
      <c r="L196" s="29">
        <f t="shared" si="48"/>
        <v>0</v>
      </c>
      <c r="M196" s="29">
        <f t="shared" si="48"/>
        <v>0</v>
      </c>
      <c r="N196" s="29">
        <f t="shared" si="48"/>
        <v>0</v>
      </c>
      <c r="O196" s="29">
        <f t="shared" si="48"/>
        <v>0</v>
      </c>
      <c r="P196" s="29">
        <f t="shared" si="48"/>
        <v>0</v>
      </c>
      <c r="Q196" s="29">
        <f t="shared" si="48"/>
        <v>0</v>
      </c>
      <c r="R196" s="29">
        <f t="shared" si="48"/>
        <v>0</v>
      </c>
    </row>
    <row r="197" spans="1:18" s="34" customFormat="1" ht="47.25" hidden="1">
      <c r="A197" s="32" t="s">
        <v>258</v>
      </c>
      <c r="B197" s="33"/>
      <c r="C197" s="33">
        <v>1310</v>
      </c>
      <c r="D197" s="38">
        <f>D198</f>
        <v>0</v>
      </c>
      <c r="E197" s="33"/>
      <c r="F197" s="38">
        <f t="shared" si="48"/>
        <v>0</v>
      </c>
      <c r="G197" s="38">
        <f t="shared" si="48"/>
        <v>0</v>
      </c>
      <c r="H197" s="38">
        <f t="shared" si="48"/>
        <v>0</v>
      </c>
      <c r="I197" s="38">
        <f t="shared" si="48"/>
        <v>0</v>
      </c>
      <c r="J197" s="38">
        <f t="shared" si="48"/>
        <v>0</v>
      </c>
      <c r="K197" s="38">
        <f t="shared" si="48"/>
        <v>0</v>
      </c>
      <c r="L197" s="38">
        <f t="shared" si="48"/>
        <v>0</v>
      </c>
      <c r="M197" s="38">
        <f t="shared" si="48"/>
        <v>0</v>
      </c>
      <c r="N197" s="38">
        <f t="shared" si="48"/>
        <v>0</v>
      </c>
      <c r="O197" s="38">
        <f t="shared" si="48"/>
        <v>0</v>
      </c>
      <c r="P197" s="38">
        <f t="shared" si="48"/>
        <v>0</v>
      </c>
      <c r="Q197" s="38">
        <f t="shared" si="48"/>
        <v>0</v>
      </c>
      <c r="R197" s="38">
        <f t="shared" si="48"/>
        <v>0</v>
      </c>
    </row>
    <row r="198" spans="1:18" s="52" customFormat="1" ht="45" hidden="1">
      <c r="A198" s="49" t="s">
        <v>285</v>
      </c>
      <c r="B198" s="50"/>
      <c r="C198" s="50"/>
      <c r="D198" s="51">
        <f t="shared" si="42"/>
        <v>0</v>
      </c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</row>
    <row r="199" spans="1:18" s="34" customFormat="1" ht="15.75" hidden="1">
      <c r="A199" s="32"/>
      <c r="B199" s="33"/>
      <c r="C199" s="33"/>
      <c r="D199" s="38"/>
      <c r="E199" s="33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1:18" s="31" customFormat="1" ht="31.5" hidden="1">
      <c r="A200" s="28" t="s">
        <v>84</v>
      </c>
      <c r="B200" s="29">
        <v>10116</v>
      </c>
      <c r="C200" s="29"/>
      <c r="D200" s="30">
        <f>D201+D204+D206+D202+D203+D205</f>
        <v>0</v>
      </c>
      <c r="E200" s="29"/>
      <c r="F200" s="30">
        <f aca="true" t="shared" si="49" ref="F200:R200">F201+F204+F206+F202+F203+F205</f>
        <v>0</v>
      </c>
      <c r="G200" s="30">
        <f t="shared" si="49"/>
        <v>0</v>
      </c>
      <c r="H200" s="30">
        <f t="shared" si="49"/>
        <v>0</v>
      </c>
      <c r="I200" s="30">
        <f t="shared" si="49"/>
        <v>0</v>
      </c>
      <c r="J200" s="30">
        <f t="shared" si="49"/>
        <v>0</v>
      </c>
      <c r="K200" s="30">
        <f t="shared" si="49"/>
        <v>0</v>
      </c>
      <c r="L200" s="30">
        <f t="shared" si="49"/>
        <v>0</v>
      </c>
      <c r="M200" s="30">
        <f t="shared" si="49"/>
        <v>0</v>
      </c>
      <c r="N200" s="30">
        <f t="shared" si="49"/>
        <v>0</v>
      </c>
      <c r="O200" s="30">
        <f t="shared" si="49"/>
        <v>0</v>
      </c>
      <c r="P200" s="30">
        <f t="shared" si="49"/>
        <v>0</v>
      </c>
      <c r="Q200" s="30">
        <f t="shared" si="49"/>
        <v>0</v>
      </c>
      <c r="R200" s="30">
        <f t="shared" si="49"/>
        <v>0</v>
      </c>
    </row>
    <row r="201" spans="1:18" s="34" customFormat="1" ht="60" customHeight="1" hidden="1">
      <c r="A201" s="32" t="s">
        <v>386</v>
      </c>
      <c r="B201" s="33"/>
      <c r="C201" s="33">
        <v>2282</v>
      </c>
      <c r="D201" s="38">
        <f t="shared" si="42"/>
        <v>0</v>
      </c>
      <c r="E201" s="33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1:18" s="34" customFormat="1" ht="31.5" customHeight="1" hidden="1">
      <c r="A202" s="1" t="s">
        <v>162</v>
      </c>
      <c r="B202" s="33"/>
      <c r="C202" s="33">
        <v>2210</v>
      </c>
      <c r="D202" s="38">
        <f t="shared" si="42"/>
        <v>0</v>
      </c>
      <c r="E202" s="33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1:18" s="34" customFormat="1" ht="18" customHeight="1" hidden="1">
      <c r="A203" s="32" t="s">
        <v>13</v>
      </c>
      <c r="B203" s="33"/>
      <c r="C203" s="33">
        <v>2120</v>
      </c>
      <c r="D203" s="38">
        <f t="shared" si="42"/>
        <v>0</v>
      </c>
      <c r="E203" s="33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1:18" s="34" customFormat="1" ht="30" customHeight="1" hidden="1">
      <c r="A204" s="32" t="s">
        <v>195</v>
      </c>
      <c r="B204" s="33"/>
      <c r="C204" s="33">
        <v>2240</v>
      </c>
      <c r="D204" s="38">
        <f t="shared" si="42"/>
        <v>0</v>
      </c>
      <c r="E204" s="33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1:18" s="34" customFormat="1" ht="17.25" customHeight="1" hidden="1">
      <c r="A205" s="32" t="s">
        <v>119</v>
      </c>
      <c r="B205" s="33"/>
      <c r="C205" s="33">
        <v>2111</v>
      </c>
      <c r="D205" s="38">
        <f t="shared" si="42"/>
        <v>0</v>
      </c>
      <c r="E205" s="33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</row>
    <row r="206" spans="1:18" s="34" customFormat="1" ht="18" customHeight="1" hidden="1">
      <c r="A206" s="32" t="s">
        <v>122</v>
      </c>
      <c r="B206" s="33"/>
      <c r="C206" s="33">
        <v>2271</v>
      </c>
      <c r="D206" s="38">
        <f t="shared" si="42"/>
        <v>0</v>
      </c>
      <c r="E206" s="33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</row>
    <row r="207" spans="1:18" s="31" customFormat="1" ht="94.5" hidden="1">
      <c r="A207" s="28" t="s">
        <v>286</v>
      </c>
      <c r="B207" s="29">
        <v>170703</v>
      </c>
      <c r="C207" s="29"/>
      <c r="D207" s="30">
        <f>D208</f>
        <v>0</v>
      </c>
      <c r="E207" s="29"/>
      <c r="F207" s="30">
        <f aca="true" t="shared" si="50" ref="F207:R207">F208</f>
        <v>0</v>
      </c>
      <c r="G207" s="30">
        <f t="shared" si="50"/>
        <v>0</v>
      </c>
      <c r="H207" s="30">
        <f t="shared" si="50"/>
        <v>0</v>
      </c>
      <c r="I207" s="30">
        <f t="shared" si="50"/>
        <v>0</v>
      </c>
      <c r="J207" s="30">
        <f t="shared" si="50"/>
        <v>0</v>
      </c>
      <c r="K207" s="30">
        <f t="shared" si="50"/>
        <v>0</v>
      </c>
      <c r="L207" s="30">
        <f t="shared" si="50"/>
        <v>0</v>
      </c>
      <c r="M207" s="30">
        <f t="shared" si="50"/>
        <v>0</v>
      </c>
      <c r="N207" s="30">
        <f t="shared" si="50"/>
        <v>0</v>
      </c>
      <c r="O207" s="30">
        <f t="shared" si="50"/>
        <v>0</v>
      </c>
      <c r="P207" s="30">
        <f t="shared" si="50"/>
        <v>0</v>
      </c>
      <c r="Q207" s="30">
        <f t="shared" si="50"/>
        <v>0</v>
      </c>
      <c r="R207" s="30">
        <f t="shared" si="50"/>
        <v>0</v>
      </c>
    </row>
    <row r="208" spans="1:18" s="34" customFormat="1" ht="30" customHeight="1" hidden="1">
      <c r="A208" s="32" t="s">
        <v>195</v>
      </c>
      <c r="B208" s="33"/>
      <c r="C208" s="33">
        <v>1134</v>
      </c>
      <c r="D208" s="38">
        <f t="shared" si="42"/>
        <v>0</v>
      </c>
      <c r="E208" s="33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</row>
    <row r="209" spans="1:18" s="37" customFormat="1" ht="15.75" hidden="1">
      <c r="A209" s="35" t="s">
        <v>240</v>
      </c>
      <c r="B209" s="36"/>
      <c r="C209" s="36"/>
      <c r="D209" s="39">
        <f>D210+D215+D222</f>
        <v>0</v>
      </c>
      <c r="E209" s="36"/>
      <c r="F209" s="39">
        <f aca="true" t="shared" si="51" ref="F209:R209">F210+F215+F222</f>
        <v>0</v>
      </c>
      <c r="G209" s="39">
        <f t="shared" si="51"/>
        <v>0</v>
      </c>
      <c r="H209" s="39">
        <f t="shared" si="51"/>
        <v>0</v>
      </c>
      <c r="I209" s="39">
        <f t="shared" si="51"/>
        <v>0</v>
      </c>
      <c r="J209" s="39">
        <f t="shared" si="51"/>
        <v>0</v>
      </c>
      <c r="K209" s="39">
        <f t="shared" si="51"/>
        <v>0</v>
      </c>
      <c r="L209" s="39">
        <f t="shared" si="51"/>
        <v>0</v>
      </c>
      <c r="M209" s="39">
        <f t="shared" si="51"/>
        <v>0</v>
      </c>
      <c r="N209" s="39">
        <f t="shared" si="51"/>
        <v>0</v>
      </c>
      <c r="O209" s="39">
        <f t="shared" si="51"/>
        <v>0</v>
      </c>
      <c r="P209" s="39">
        <f t="shared" si="51"/>
        <v>0</v>
      </c>
      <c r="Q209" s="39">
        <f t="shared" si="51"/>
        <v>0</v>
      </c>
      <c r="R209" s="39">
        <f t="shared" si="51"/>
        <v>0</v>
      </c>
    </row>
    <row r="210" spans="1:18" s="31" customFormat="1" ht="29.25" customHeight="1" hidden="1">
      <c r="A210" s="28" t="s">
        <v>19</v>
      </c>
      <c r="B210" s="29">
        <v>10116</v>
      </c>
      <c r="C210" s="29"/>
      <c r="D210" s="29">
        <f>D213+D212+D211</f>
        <v>0</v>
      </c>
      <c r="E210" s="29"/>
      <c r="F210" s="29">
        <f aca="true" t="shared" si="52" ref="F210:R210">F213+F212+F211</f>
        <v>0</v>
      </c>
      <c r="G210" s="29">
        <f t="shared" si="52"/>
        <v>0</v>
      </c>
      <c r="H210" s="29">
        <f t="shared" si="52"/>
        <v>0</v>
      </c>
      <c r="I210" s="29">
        <f t="shared" si="52"/>
        <v>0</v>
      </c>
      <c r="J210" s="29">
        <f t="shared" si="52"/>
        <v>0</v>
      </c>
      <c r="K210" s="29">
        <f t="shared" si="52"/>
        <v>0</v>
      </c>
      <c r="L210" s="29">
        <f t="shared" si="52"/>
        <v>0</v>
      </c>
      <c r="M210" s="29">
        <f t="shared" si="52"/>
        <v>0</v>
      </c>
      <c r="N210" s="29">
        <f t="shared" si="52"/>
        <v>0</v>
      </c>
      <c r="O210" s="29">
        <f t="shared" si="52"/>
        <v>0</v>
      </c>
      <c r="P210" s="29">
        <f t="shared" si="52"/>
        <v>0</v>
      </c>
      <c r="Q210" s="29">
        <f t="shared" si="52"/>
        <v>0</v>
      </c>
      <c r="R210" s="29">
        <f t="shared" si="52"/>
        <v>0</v>
      </c>
    </row>
    <row r="211" spans="1:18" s="34" customFormat="1" ht="32.25" customHeight="1" hidden="1">
      <c r="A211" s="1" t="s">
        <v>162</v>
      </c>
      <c r="B211" s="33"/>
      <c r="C211" s="33">
        <v>2210</v>
      </c>
      <c r="D211" s="38">
        <f t="shared" si="42"/>
        <v>0</v>
      </c>
      <c r="E211" s="33"/>
      <c r="F211" s="33"/>
      <c r="G211" s="41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</row>
    <row r="212" spans="1:18" s="34" customFormat="1" ht="31.5" hidden="1">
      <c r="A212" s="1" t="s">
        <v>195</v>
      </c>
      <c r="B212" s="33"/>
      <c r="C212" s="33">
        <v>2240</v>
      </c>
      <c r="D212" s="38">
        <f t="shared" si="42"/>
        <v>0</v>
      </c>
      <c r="E212" s="33"/>
      <c r="F212" s="33"/>
      <c r="G212" s="41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</row>
    <row r="213" spans="1:18" ht="31.5" hidden="1">
      <c r="A213" s="1" t="s">
        <v>398</v>
      </c>
      <c r="B213" s="2"/>
      <c r="C213" s="2">
        <v>2120</v>
      </c>
      <c r="D213" s="38">
        <f t="shared" si="42"/>
        <v>0</v>
      </c>
      <c r="E213" s="2"/>
      <c r="F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 hidden="1">
      <c r="A214" s="1"/>
      <c r="B214" s="2"/>
      <c r="C214" s="2"/>
      <c r="D214" s="38"/>
      <c r="E214" s="2"/>
      <c r="F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</row>
    <row r="215" spans="1:18" s="31" customFormat="1" ht="31.5" hidden="1">
      <c r="A215" s="28" t="s">
        <v>75</v>
      </c>
      <c r="B215" s="29">
        <v>91101</v>
      </c>
      <c r="C215" s="29"/>
      <c r="D215" s="30">
        <f>D216+D217+D218+D219+D220+D221</f>
        <v>0</v>
      </c>
      <c r="E215" s="29"/>
      <c r="F215" s="30">
        <f aca="true" t="shared" si="53" ref="F215:R215">F216+F217+F218+F219+F220+F221</f>
        <v>0</v>
      </c>
      <c r="G215" s="30">
        <f t="shared" si="53"/>
        <v>0</v>
      </c>
      <c r="H215" s="30">
        <f t="shared" si="53"/>
        <v>0</v>
      </c>
      <c r="I215" s="30">
        <f t="shared" si="53"/>
        <v>0</v>
      </c>
      <c r="J215" s="30">
        <f t="shared" si="53"/>
        <v>0</v>
      </c>
      <c r="K215" s="30">
        <f t="shared" si="53"/>
        <v>0</v>
      </c>
      <c r="L215" s="30">
        <f t="shared" si="53"/>
        <v>0</v>
      </c>
      <c r="M215" s="30">
        <f t="shared" si="53"/>
        <v>0</v>
      </c>
      <c r="N215" s="30">
        <f t="shared" si="53"/>
        <v>0</v>
      </c>
      <c r="O215" s="30">
        <f t="shared" si="53"/>
        <v>0</v>
      </c>
      <c r="P215" s="30">
        <f t="shared" si="53"/>
        <v>0</v>
      </c>
      <c r="Q215" s="30">
        <f t="shared" si="53"/>
        <v>0</v>
      </c>
      <c r="R215" s="30">
        <f t="shared" si="53"/>
        <v>0</v>
      </c>
    </row>
    <row r="216" spans="1:18" ht="15.75" hidden="1">
      <c r="A216" s="1" t="s">
        <v>20</v>
      </c>
      <c r="B216" s="2"/>
      <c r="C216" s="2">
        <v>1138</v>
      </c>
      <c r="D216" s="38">
        <f t="shared" si="42"/>
        <v>0</v>
      </c>
      <c r="E216" s="2"/>
      <c r="F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.75" hidden="1">
      <c r="A217" s="1" t="s">
        <v>42</v>
      </c>
      <c r="B217" s="2"/>
      <c r="C217" s="2">
        <v>1139</v>
      </c>
      <c r="D217" s="38">
        <f t="shared" si="42"/>
        <v>0</v>
      </c>
      <c r="E217" s="2"/>
      <c r="F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.75" hidden="1">
      <c r="A218" s="1" t="s">
        <v>11</v>
      </c>
      <c r="B218" s="2"/>
      <c r="C218" s="2">
        <v>1140</v>
      </c>
      <c r="D218" s="38">
        <f t="shared" si="42"/>
        <v>0</v>
      </c>
      <c r="E218" s="2"/>
      <c r="F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.75" hidden="1">
      <c r="A219" s="1" t="s">
        <v>16</v>
      </c>
      <c r="B219" s="2"/>
      <c r="C219" s="2">
        <v>1161</v>
      </c>
      <c r="D219" s="38">
        <f t="shared" si="42"/>
        <v>0</v>
      </c>
      <c r="E219" s="2"/>
      <c r="F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.75" hidden="1">
      <c r="A220" s="1" t="s">
        <v>14</v>
      </c>
      <c r="B220" s="2"/>
      <c r="C220" s="2">
        <v>1162</v>
      </c>
      <c r="D220" s="38">
        <f t="shared" si="42"/>
        <v>0</v>
      </c>
      <c r="E220" s="2"/>
      <c r="F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 hidden="1">
      <c r="A221" s="1" t="s">
        <v>57</v>
      </c>
      <c r="B221" s="2"/>
      <c r="C221" s="2">
        <v>1165</v>
      </c>
      <c r="D221" s="38">
        <f t="shared" si="42"/>
        <v>0</v>
      </c>
      <c r="E221" s="2"/>
      <c r="F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s="31" customFormat="1" ht="31.5" hidden="1">
      <c r="A222" s="28" t="s">
        <v>89</v>
      </c>
      <c r="B222" s="29">
        <v>91103</v>
      </c>
      <c r="C222" s="29"/>
      <c r="D222" s="30">
        <f>D223</f>
        <v>0</v>
      </c>
      <c r="E222" s="29"/>
      <c r="F222" s="30">
        <f aca="true" t="shared" si="54" ref="F222:R222">F223</f>
        <v>0</v>
      </c>
      <c r="G222" s="30">
        <f t="shared" si="54"/>
        <v>0</v>
      </c>
      <c r="H222" s="30">
        <f t="shared" si="54"/>
        <v>0</v>
      </c>
      <c r="I222" s="30">
        <f t="shared" si="54"/>
        <v>0</v>
      </c>
      <c r="J222" s="30">
        <f t="shared" si="54"/>
        <v>0</v>
      </c>
      <c r="K222" s="30">
        <f t="shared" si="54"/>
        <v>0</v>
      </c>
      <c r="L222" s="30">
        <f t="shared" si="54"/>
        <v>0</v>
      </c>
      <c r="M222" s="30">
        <f t="shared" si="54"/>
        <v>0</v>
      </c>
      <c r="N222" s="30">
        <f t="shared" si="54"/>
        <v>0</v>
      </c>
      <c r="O222" s="30">
        <f t="shared" si="54"/>
        <v>0</v>
      </c>
      <c r="P222" s="30">
        <f t="shared" si="54"/>
        <v>0</v>
      </c>
      <c r="Q222" s="30">
        <f t="shared" si="54"/>
        <v>0</v>
      </c>
      <c r="R222" s="30">
        <f t="shared" si="54"/>
        <v>0</v>
      </c>
    </row>
    <row r="223" spans="1:18" ht="15.75" hidden="1">
      <c r="A223" s="1" t="s">
        <v>43</v>
      </c>
      <c r="B223" s="2"/>
      <c r="C223" s="2">
        <v>1172</v>
      </c>
      <c r="D223" s="38">
        <f t="shared" si="42"/>
        <v>0</v>
      </c>
      <c r="E223" s="2"/>
      <c r="F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s="37" customFormat="1" ht="15.75">
      <c r="A224" s="35" t="s">
        <v>81</v>
      </c>
      <c r="B224" s="36"/>
      <c r="C224" s="36"/>
      <c r="D224" s="36">
        <f>D225+D235+D237+D239</f>
        <v>0</v>
      </c>
      <c r="E224" s="36"/>
      <c r="F224" s="36">
        <f aca="true" t="shared" si="55" ref="F224:R224">F225+F235+F237+F239</f>
        <v>0</v>
      </c>
      <c r="G224" s="36">
        <f t="shared" si="55"/>
        <v>0</v>
      </c>
      <c r="H224" s="36">
        <f t="shared" si="55"/>
        <v>0</v>
      </c>
      <c r="I224" s="36">
        <f t="shared" si="55"/>
        <v>0</v>
      </c>
      <c r="J224" s="36">
        <f t="shared" si="55"/>
        <v>0</v>
      </c>
      <c r="K224" s="36">
        <f t="shared" si="55"/>
        <v>0</v>
      </c>
      <c r="L224" s="36">
        <f t="shared" si="55"/>
        <v>0</v>
      </c>
      <c r="M224" s="36">
        <f t="shared" si="55"/>
        <v>0</v>
      </c>
      <c r="N224" s="36">
        <f t="shared" si="55"/>
        <v>0</v>
      </c>
      <c r="O224" s="36">
        <f t="shared" si="55"/>
        <v>0</v>
      </c>
      <c r="P224" s="36">
        <f t="shared" si="55"/>
        <v>0</v>
      </c>
      <c r="Q224" s="36">
        <f t="shared" si="55"/>
        <v>0</v>
      </c>
      <c r="R224" s="36">
        <f t="shared" si="55"/>
        <v>0</v>
      </c>
    </row>
    <row r="225" spans="1:18" s="23" customFormat="1" ht="27" customHeight="1">
      <c r="A225" s="28" t="s">
        <v>85</v>
      </c>
      <c r="B225" s="21">
        <v>110103</v>
      </c>
      <c r="C225" s="21"/>
      <c r="D225" s="21">
        <f>D226+D227+D228+D229+D230+D231+D232+D233+D234</f>
        <v>0</v>
      </c>
      <c r="E225" s="21"/>
      <c r="F225" s="21">
        <f aca="true" t="shared" si="56" ref="F225:Q225">F226+F227+F228+F229+F230+F231+F232+F233+F234</f>
        <v>0</v>
      </c>
      <c r="G225" s="21">
        <f t="shared" si="56"/>
        <v>0</v>
      </c>
      <c r="H225" s="21">
        <f t="shared" si="56"/>
        <v>0</v>
      </c>
      <c r="I225" s="21">
        <f t="shared" si="56"/>
        <v>0</v>
      </c>
      <c r="J225" s="21">
        <f t="shared" si="56"/>
        <v>0</v>
      </c>
      <c r="K225" s="21">
        <f t="shared" si="56"/>
        <v>0</v>
      </c>
      <c r="L225" s="21">
        <f t="shared" si="56"/>
        <v>0</v>
      </c>
      <c r="M225" s="21">
        <f t="shared" si="56"/>
        <v>0</v>
      </c>
      <c r="N225" s="21">
        <f t="shared" si="56"/>
        <v>0</v>
      </c>
      <c r="O225" s="21">
        <f t="shared" si="56"/>
        <v>0</v>
      </c>
      <c r="P225" s="21">
        <f t="shared" si="56"/>
        <v>0</v>
      </c>
      <c r="Q225" s="21">
        <f t="shared" si="56"/>
        <v>0</v>
      </c>
      <c r="R225" s="21"/>
    </row>
    <row r="226" spans="1:18" ht="31.5">
      <c r="A226" s="1" t="s">
        <v>195</v>
      </c>
      <c r="B226" s="2"/>
      <c r="C226" s="2">
        <v>2240</v>
      </c>
      <c r="D226" s="38">
        <f aca="true" t="shared" si="57" ref="D226:D234">F226+H226+I226+J226+K226+L226+M226+N226+O226+P226+Q226+R226</f>
        <v>3000</v>
      </c>
      <c r="E226" s="2"/>
      <c r="F226" s="2">
        <v>3000</v>
      </c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.75" hidden="1">
      <c r="A227" s="1" t="s">
        <v>13</v>
      </c>
      <c r="B227" s="2"/>
      <c r="C227" s="2">
        <v>2120</v>
      </c>
      <c r="D227" s="38">
        <f t="shared" si="57"/>
        <v>0</v>
      </c>
      <c r="E227" s="2"/>
      <c r="F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.75" hidden="1">
      <c r="A228" s="1" t="s">
        <v>382</v>
      </c>
      <c r="B228" s="2"/>
      <c r="C228" s="2">
        <v>2800</v>
      </c>
      <c r="D228" s="38">
        <f t="shared" si="57"/>
        <v>0</v>
      </c>
      <c r="E228" s="2"/>
      <c r="F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.75" hidden="1">
      <c r="A229" s="1" t="s">
        <v>115</v>
      </c>
      <c r="B229" s="2"/>
      <c r="C229" s="2">
        <v>2250</v>
      </c>
      <c r="D229" s="38">
        <f t="shared" si="57"/>
        <v>0</v>
      </c>
      <c r="E229" s="2"/>
      <c r="F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.75">
      <c r="A230" s="1" t="s">
        <v>381</v>
      </c>
      <c r="B230" s="2"/>
      <c r="C230" s="2">
        <v>2730</v>
      </c>
      <c r="D230" s="38">
        <f t="shared" si="57"/>
        <v>-3000</v>
      </c>
      <c r="E230" s="2"/>
      <c r="F230" s="2">
        <v>-3000</v>
      </c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31.5" hidden="1">
      <c r="A231" s="1" t="s">
        <v>159</v>
      </c>
      <c r="B231" s="2"/>
      <c r="C231" s="2">
        <v>2272</v>
      </c>
      <c r="D231" s="38">
        <f t="shared" si="57"/>
        <v>0</v>
      </c>
      <c r="E231" s="2"/>
      <c r="F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.75" hidden="1">
      <c r="A232" s="1" t="s">
        <v>122</v>
      </c>
      <c r="B232" s="2"/>
      <c r="C232" s="2">
        <v>2271</v>
      </c>
      <c r="D232" s="38">
        <f t="shared" si="57"/>
        <v>0</v>
      </c>
      <c r="E232" s="2"/>
      <c r="F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80.25" customHeight="1" hidden="1">
      <c r="A233" s="1" t="s">
        <v>161</v>
      </c>
      <c r="B233" s="2"/>
      <c r="C233" s="2">
        <v>2282</v>
      </c>
      <c r="D233" s="38">
        <f t="shared" si="57"/>
        <v>0</v>
      </c>
      <c r="E233" s="2"/>
      <c r="F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31.5" hidden="1">
      <c r="A234" s="1" t="s">
        <v>162</v>
      </c>
      <c r="B234" s="2"/>
      <c r="C234" s="2">
        <v>2210</v>
      </c>
      <c r="D234" s="38">
        <f t="shared" si="57"/>
        <v>0</v>
      </c>
      <c r="E234" s="2"/>
      <c r="F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s="23" customFormat="1" ht="15.75" hidden="1">
      <c r="A235" s="22" t="s">
        <v>190</v>
      </c>
      <c r="B235" s="21">
        <v>250404</v>
      </c>
      <c r="C235" s="21"/>
      <c r="D235" s="21">
        <f>D236</f>
        <v>0</v>
      </c>
      <c r="E235" s="21"/>
      <c r="F235" s="21">
        <f aca="true" t="shared" si="58" ref="F235:R235">F236</f>
        <v>0</v>
      </c>
      <c r="G235" s="21">
        <f t="shared" si="58"/>
        <v>0</v>
      </c>
      <c r="H235" s="21">
        <f t="shared" si="58"/>
        <v>0</v>
      </c>
      <c r="I235" s="21">
        <f t="shared" si="58"/>
        <v>0</v>
      </c>
      <c r="J235" s="21">
        <f t="shared" si="58"/>
        <v>0</v>
      </c>
      <c r="K235" s="21">
        <f t="shared" si="58"/>
        <v>0</v>
      </c>
      <c r="L235" s="21">
        <f t="shared" si="58"/>
        <v>0</v>
      </c>
      <c r="M235" s="21">
        <f t="shared" si="58"/>
        <v>0</v>
      </c>
      <c r="N235" s="21">
        <f t="shared" si="58"/>
        <v>0</v>
      </c>
      <c r="O235" s="21">
        <f t="shared" si="58"/>
        <v>0</v>
      </c>
      <c r="P235" s="21">
        <f t="shared" si="58"/>
        <v>0</v>
      </c>
      <c r="Q235" s="21">
        <f t="shared" si="58"/>
        <v>0</v>
      </c>
      <c r="R235" s="21">
        <f t="shared" si="58"/>
        <v>0</v>
      </c>
    </row>
    <row r="236" spans="1:18" ht="66.75" customHeight="1" hidden="1">
      <c r="A236" s="1" t="s">
        <v>367</v>
      </c>
      <c r="B236" s="2"/>
      <c r="C236" s="2">
        <v>1171</v>
      </c>
      <c r="D236" s="38">
        <f>F236+H236+I236+J236+K236+L236+M236+N236+O236+P236+Q236+R236</f>
        <v>0</v>
      </c>
      <c r="E236" s="2"/>
      <c r="F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s="31" customFormat="1" ht="31.5" hidden="1">
      <c r="A237" s="28" t="s">
        <v>379</v>
      </c>
      <c r="B237" s="29">
        <v>120201</v>
      </c>
      <c r="C237" s="29"/>
      <c r="D237" s="30">
        <f>D238</f>
        <v>0</v>
      </c>
      <c r="E237" s="29"/>
      <c r="F237" s="30">
        <f aca="true" t="shared" si="59" ref="F237:R237">F238</f>
        <v>0</v>
      </c>
      <c r="G237" s="30">
        <f t="shared" si="59"/>
        <v>0</v>
      </c>
      <c r="H237" s="30">
        <f t="shared" si="59"/>
        <v>0</v>
      </c>
      <c r="I237" s="30">
        <f t="shared" si="59"/>
        <v>0</v>
      </c>
      <c r="J237" s="30">
        <f t="shared" si="59"/>
        <v>0</v>
      </c>
      <c r="K237" s="30">
        <f t="shared" si="59"/>
        <v>0</v>
      </c>
      <c r="L237" s="30">
        <f t="shared" si="59"/>
        <v>0</v>
      </c>
      <c r="M237" s="30">
        <f t="shared" si="59"/>
        <v>0</v>
      </c>
      <c r="N237" s="30">
        <f t="shared" si="59"/>
        <v>0</v>
      </c>
      <c r="O237" s="30">
        <f t="shared" si="59"/>
        <v>0</v>
      </c>
      <c r="P237" s="30">
        <f t="shared" si="59"/>
        <v>0</v>
      </c>
      <c r="Q237" s="30">
        <f t="shared" si="59"/>
        <v>0</v>
      </c>
      <c r="R237" s="30">
        <f t="shared" si="59"/>
        <v>0</v>
      </c>
    </row>
    <row r="238" spans="1:18" ht="47.25" hidden="1">
      <c r="A238" s="1" t="s">
        <v>136</v>
      </c>
      <c r="B238" s="2"/>
      <c r="C238" s="2">
        <v>1310</v>
      </c>
      <c r="D238" s="38">
        <f>F238+H238+I238+J238+K238+L238+M238+N238+O238+P238+Q238+R238</f>
        <v>0</v>
      </c>
      <c r="E238" s="2"/>
      <c r="F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s="31" customFormat="1" ht="47.25" hidden="1">
      <c r="A239" s="28" t="s">
        <v>347</v>
      </c>
      <c r="B239" s="29">
        <v>91209</v>
      </c>
      <c r="C239" s="29"/>
      <c r="D239" s="30">
        <f>D240</f>
        <v>0</v>
      </c>
      <c r="E239" s="29"/>
      <c r="F239" s="30">
        <f aca="true" t="shared" si="60" ref="F239:R239">F240</f>
        <v>0</v>
      </c>
      <c r="G239" s="30">
        <f t="shared" si="60"/>
        <v>0</v>
      </c>
      <c r="H239" s="30">
        <f t="shared" si="60"/>
        <v>0</v>
      </c>
      <c r="I239" s="30">
        <f t="shared" si="60"/>
        <v>0</v>
      </c>
      <c r="J239" s="30">
        <f t="shared" si="60"/>
        <v>0</v>
      </c>
      <c r="K239" s="30">
        <f t="shared" si="60"/>
        <v>0</v>
      </c>
      <c r="L239" s="30">
        <f t="shared" si="60"/>
        <v>0</v>
      </c>
      <c r="M239" s="30">
        <f t="shared" si="60"/>
        <v>0</v>
      </c>
      <c r="N239" s="30">
        <f t="shared" si="60"/>
        <v>0</v>
      </c>
      <c r="O239" s="30">
        <f t="shared" si="60"/>
        <v>0</v>
      </c>
      <c r="P239" s="30">
        <f t="shared" si="60"/>
        <v>0</v>
      </c>
      <c r="Q239" s="30">
        <f t="shared" si="60"/>
        <v>0</v>
      </c>
      <c r="R239" s="30">
        <f t="shared" si="60"/>
        <v>0</v>
      </c>
    </row>
    <row r="240" spans="1:18" ht="47.25" hidden="1">
      <c r="A240" s="1" t="s">
        <v>136</v>
      </c>
      <c r="B240" s="2"/>
      <c r="C240" s="2">
        <v>1310</v>
      </c>
      <c r="D240" s="38">
        <f>F240+H240+I240+J240+K240+L240+M240+N240+O240+P240+Q240+R240</f>
        <v>0</v>
      </c>
      <c r="E240" s="2"/>
      <c r="F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.75" hidden="1">
      <c r="A241" s="1"/>
      <c r="B241" s="2"/>
      <c r="C241" s="2"/>
      <c r="D241" s="38"/>
      <c r="E241" s="2"/>
      <c r="F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s="11" customFormat="1" ht="50.25" customHeight="1">
      <c r="A242" s="12" t="s">
        <v>46</v>
      </c>
      <c r="B242" s="13"/>
      <c r="C242" s="13"/>
      <c r="D242" s="13">
        <f>D243+D252+D255+D263+D269+D272</f>
        <v>0</v>
      </c>
      <c r="E242" s="13">
        <v>-5</v>
      </c>
      <c r="F242" s="13">
        <f aca="true" t="shared" si="61" ref="F242:R242">F243+F252+F255+F263+F269+F272</f>
        <v>0</v>
      </c>
      <c r="G242" s="13">
        <f t="shared" si="61"/>
        <v>0</v>
      </c>
      <c r="H242" s="13">
        <f t="shared" si="61"/>
        <v>0</v>
      </c>
      <c r="I242" s="13">
        <f t="shared" si="61"/>
        <v>0</v>
      </c>
      <c r="J242" s="13">
        <f t="shared" si="61"/>
        <v>0</v>
      </c>
      <c r="K242" s="13">
        <f t="shared" si="61"/>
        <v>0</v>
      </c>
      <c r="L242" s="13">
        <f t="shared" si="61"/>
        <v>0</v>
      </c>
      <c r="M242" s="13">
        <f t="shared" si="61"/>
        <v>0</v>
      </c>
      <c r="N242" s="13">
        <f t="shared" si="61"/>
        <v>0</v>
      </c>
      <c r="O242" s="13">
        <f t="shared" si="61"/>
        <v>0</v>
      </c>
      <c r="P242" s="13">
        <f t="shared" si="61"/>
        <v>0</v>
      </c>
      <c r="Q242" s="13">
        <f t="shared" si="61"/>
        <v>0</v>
      </c>
      <c r="R242" s="13">
        <f t="shared" si="61"/>
        <v>0</v>
      </c>
    </row>
    <row r="243" spans="1:18" s="23" customFormat="1" ht="78.75" hidden="1">
      <c r="A243" s="28" t="s">
        <v>272</v>
      </c>
      <c r="B243" s="21">
        <v>91206</v>
      </c>
      <c r="C243" s="21"/>
      <c r="D243" s="21">
        <f>D245+D246+D247+D244+D248+D249+D250+D251</f>
        <v>0</v>
      </c>
      <c r="E243" s="21"/>
      <c r="F243" s="21">
        <f aca="true" t="shared" si="62" ref="F243:R243">F245+F246+F247+F244+F248+F249+F250+F251</f>
        <v>0</v>
      </c>
      <c r="G243" s="21">
        <f t="shared" si="62"/>
        <v>0</v>
      </c>
      <c r="H243" s="21">
        <f t="shared" si="62"/>
        <v>0</v>
      </c>
      <c r="I243" s="21">
        <f t="shared" si="62"/>
        <v>0</v>
      </c>
      <c r="J243" s="21">
        <f t="shared" si="62"/>
        <v>0</v>
      </c>
      <c r="K243" s="21">
        <f t="shared" si="62"/>
        <v>0</v>
      </c>
      <c r="L243" s="21">
        <f t="shared" si="62"/>
        <v>0</v>
      </c>
      <c r="M243" s="21">
        <f t="shared" si="62"/>
        <v>0</v>
      </c>
      <c r="N243" s="21">
        <f t="shared" si="62"/>
        <v>0</v>
      </c>
      <c r="O243" s="21">
        <f t="shared" si="62"/>
        <v>0</v>
      </c>
      <c r="P243" s="21">
        <f t="shared" si="62"/>
        <v>0</v>
      </c>
      <c r="Q243" s="21">
        <f t="shared" si="62"/>
        <v>0</v>
      </c>
      <c r="R243" s="21">
        <f t="shared" si="62"/>
        <v>0</v>
      </c>
    </row>
    <row r="244" spans="1:18" s="34" customFormat="1" ht="15.75" hidden="1">
      <c r="A244" s="32" t="s">
        <v>122</v>
      </c>
      <c r="B244" s="33"/>
      <c r="C244" s="33">
        <v>1161</v>
      </c>
      <c r="D244" s="38">
        <f aca="true" t="shared" si="63" ref="D244:D251">F244+H244+I244+J244+K244+L244+M244+N244+O244+P244+Q244+R244</f>
        <v>0</v>
      </c>
      <c r="E244" s="33"/>
      <c r="F244" s="33"/>
      <c r="G244" s="41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</row>
    <row r="245" spans="1:18" ht="31.5" hidden="1">
      <c r="A245" s="1" t="s">
        <v>195</v>
      </c>
      <c r="B245" s="2"/>
      <c r="C245" s="2">
        <v>1134</v>
      </c>
      <c r="D245" s="38">
        <f t="shared" si="63"/>
        <v>0</v>
      </c>
      <c r="E245" s="2">
        <v>25.4</v>
      </c>
      <c r="F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31.5" hidden="1">
      <c r="A246" s="1" t="s">
        <v>252</v>
      </c>
      <c r="B246" s="2"/>
      <c r="C246" s="2">
        <v>1132</v>
      </c>
      <c r="D246" s="38">
        <f t="shared" si="63"/>
        <v>0</v>
      </c>
      <c r="E246" s="2">
        <v>18.5</v>
      </c>
      <c r="F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63" hidden="1">
      <c r="A247" s="1" t="s">
        <v>218</v>
      </c>
      <c r="B247" s="2"/>
      <c r="C247" s="2">
        <v>1131</v>
      </c>
      <c r="D247" s="38">
        <f t="shared" si="63"/>
        <v>0</v>
      </c>
      <c r="E247" s="2">
        <v>6.9</v>
      </c>
      <c r="F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31.5" hidden="1">
      <c r="A248" s="1" t="s">
        <v>195</v>
      </c>
      <c r="B248" s="2"/>
      <c r="C248" s="2">
        <v>1134</v>
      </c>
      <c r="D248" s="38">
        <f t="shared" si="63"/>
        <v>0</v>
      </c>
      <c r="E248" s="2"/>
      <c r="F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5.75" hidden="1">
      <c r="A249" s="1" t="s">
        <v>115</v>
      </c>
      <c r="B249" s="2"/>
      <c r="C249" s="2">
        <v>1140</v>
      </c>
      <c r="D249" s="38">
        <f t="shared" si="63"/>
        <v>0</v>
      </c>
      <c r="E249" s="2"/>
      <c r="F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31.5" hidden="1">
      <c r="A250" s="1" t="s">
        <v>159</v>
      </c>
      <c r="B250" s="2"/>
      <c r="C250" s="2">
        <v>1162</v>
      </c>
      <c r="D250" s="38">
        <f t="shared" si="63"/>
        <v>0</v>
      </c>
      <c r="E250" s="2"/>
      <c r="F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5.75" hidden="1">
      <c r="A251" s="1" t="s">
        <v>128</v>
      </c>
      <c r="B251" s="2"/>
      <c r="C251" s="2">
        <v>1163</v>
      </c>
      <c r="D251" s="38">
        <f t="shared" si="63"/>
        <v>0</v>
      </c>
      <c r="E251" s="2"/>
      <c r="F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s="23" customFormat="1" ht="147.75" customHeight="1">
      <c r="A252" s="28" t="s">
        <v>245</v>
      </c>
      <c r="B252" s="21">
        <v>91108</v>
      </c>
      <c r="C252" s="21"/>
      <c r="D252" s="21">
        <f>D254+D253</f>
        <v>1</v>
      </c>
      <c r="E252" s="21"/>
      <c r="F252" s="21">
        <f aca="true" t="shared" si="64" ref="F252:R252">F254+F253</f>
        <v>0</v>
      </c>
      <c r="G252" s="21">
        <f t="shared" si="64"/>
        <v>0</v>
      </c>
      <c r="H252" s="21">
        <f t="shared" si="64"/>
        <v>0</v>
      </c>
      <c r="I252" s="21">
        <f t="shared" si="64"/>
        <v>0</v>
      </c>
      <c r="J252" s="21">
        <f t="shared" si="64"/>
        <v>0</v>
      </c>
      <c r="K252" s="21">
        <f t="shared" si="64"/>
        <v>0</v>
      </c>
      <c r="L252" s="21">
        <f t="shared" si="64"/>
        <v>1</v>
      </c>
      <c r="M252" s="21">
        <f t="shared" si="64"/>
        <v>0</v>
      </c>
      <c r="N252" s="21">
        <f t="shared" si="64"/>
        <v>0</v>
      </c>
      <c r="O252" s="21">
        <f t="shared" si="64"/>
        <v>0</v>
      </c>
      <c r="P252" s="21">
        <f t="shared" si="64"/>
        <v>0</v>
      </c>
      <c r="Q252" s="21">
        <f t="shared" si="64"/>
        <v>0</v>
      </c>
      <c r="R252" s="21">
        <f t="shared" si="64"/>
        <v>0</v>
      </c>
    </row>
    <row r="253" spans="1:18" s="34" customFormat="1" ht="15.75">
      <c r="A253" s="32" t="s">
        <v>381</v>
      </c>
      <c r="B253" s="33"/>
      <c r="C253" s="33">
        <v>2730</v>
      </c>
      <c r="D253" s="38">
        <f>F253+H253+I253+J253+K253+L253+M253+N253+O253+P253+Q253+R253</f>
        <v>1</v>
      </c>
      <c r="E253" s="33"/>
      <c r="F253" s="33"/>
      <c r="G253" s="41"/>
      <c r="H253" s="33"/>
      <c r="I253" s="33"/>
      <c r="J253" s="33"/>
      <c r="K253" s="33"/>
      <c r="L253" s="33">
        <v>1</v>
      </c>
      <c r="M253" s="33"/>
      <c r="N253" s="33"/>
      <c r="O253" s="33"/>
      <c r="P253" s="33"/>
      <c r="Q253" s="33"/>
      <c r="R253" s="33"/>
    </row>
    <row r="254" spans="1:18" ht="31.5" hidden="1">
      <c r="A254" s="1" t="s">
        <v>195</v>
      </c>
      <c r="B254" s="2"/>
      <c r="C254" s="2">
        <v>1134</v>
      </c>
      <c r="D254" s="38">
        <f>F254+H254+I254+J254+K254+L254+M254+N254+O254+P254+Q254+R254</f>
        <v>0</v>
      </c>
      <c r="E254" s="2"/>
      <c r="F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s="31" customFormat="1" ht="35.25" customHeight="1">
      <c r="A255" s="28" t="s">
        <v>84</v>
      </c>
      <c r="B255" s="29">
        <v>10116</v>
      </c>
      <c r="C255" s="29"/>
      <c r="D255" s="30">
        <f>D260+D261+D258+D259+D262+D256+D257</f>
        <v>-1</v>
      </c>
      <c r="E255" s="29"/>
      <c r="F255" s="30">
        <f aca="true" t="shared" si="65" ref="F255:R255">F260+F261+F258+F259+F262+F256+F257</f>
        <v>0</v>
      </c>
      <c r="G255" s="30">
        <f t="shared" si="65"/>
        <v>0</v>
      </c>
      <c r="H255" s="30">
        <f t="shared" si="65"/>
        <v>0</v>
      </c>
      <c r="I255" s="30">
        <f t="shared" si="65"/>
        <v>0</v>
      </c>
      <c r="J255" s="30">
        <f t="shared" si="65"/>
        <v>0</v>
      </c>
      <c r="K255" s="30">
        <f t="shared" si="65"/>
        <v>0</v>
      </c>
      <c r="L255" s="30">
        <f t="shared" si="65"/>
        <v>-1</v>
      </c>
      <c r="M255" s="30">
        <f t="shared" si="65"/>
        <v>0</v>
      </c>
      <c r="N255" s="30">
        <f t="shared" si="65"/>
        <v>0</v>
      </c>
      <c r="O255" s="30">
        <f t="shared" si="65"/>
        <v>0</v>
      </c>
      <c r="P255" s="30">
        <f t="shared" si="65"/>
        <v>0</v>
      </c>
      <c r="Q255" s="30">
        <f t="shared" si="65"/>
        <v>0</v>
      </c>
      <c r="R255" s="30">
        <f t="shared" si="65"/>
        <v>0</v>
      </c>
    </row>
    <row r="256" spans="1:18" s="34" customFormat="1" ht="31.5">
      <c r="A256" s="1" t="s">
        <v>162</v>
      </c>
      <c r="B256" s="33"/>
      <c r="C256" s="33">
        <v>2210</v>
      </c>
      <c r="D256" s="38">
        <f aca="true" t="shared" si="66" ref="D256:D262">F256+H256+I256+J256+K256+L256+M256+N256+O256+P256+Q256+R256</f>
        <v>-1</v>
      </c>
      <c r="E256" s="33"/>
      <c r="F256" s="38"/>
      <c r="G256" s="41"/>
      <c r="H256" s="38"/>
      <c r="I256" s="38"/>
      <c r="J256" s="38"/>
      <c r="K256" s="38"/>
      <c r="L256" s="38">
        <v>-1</v>
      </c>
      <c r="M256" s="38"/>
      <c r="N256" s="38"/>
      <c r="O256" s="38"/>
      <c r="P256" s="38"/>
      <c r="Q256" s="38"/>
      <c r="R256" s="38"/>
    </row>
    <row r="257" spans="1:18" s="34" customFormat="1" ht="30.75" customHeight="1" hidden="1">
      <c r="A257" s="32" t="s">
        <v>159</v>
      </c>
      <c r="B257" s="33"/>
      <c r="C257" s="33">
        <v>1162</v>
      </c>
      <c r="D257" s="38">
        <f t="shared" si="66"/>
        <v>0</v>
      </c>
      <c r="E257" s="33"/>
      <c r="F257" s="38"/>
      <c r="G257" s="41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</row>
    <row r="258" spans="1:18" s="34" customFormat="1" ht="23.25" customHeight="1" hidden="1">
      <c r="A258" s="32" t="s">
        <v>128</v>
      </c>
      <c r="B258" s="33"/>
      <c r="C258" s="33">
        <v>1163</v>
      </c>
      <c r="D258" s="38">
        <f t="shared" si="66"/>
        <v>0</v>
      </c>
      <c r="E258" s="33"/>
      <c r="F258" s="38"/>
      <c r="G258" s="41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1:18" s="34" customFormat="1" ht="15.75" hidden="1">
      <c r="A259" s="32" t="s">
        <v>122</v>
      </c>
      <c r="B259" s="33"/>
      <c r="C259" s="33">
        <v>1161</v>
      </c>
      <c r="D259" s="38">
        <f t="shared" si="66"/>
        <v>0</v>
      </c>
      <c r="E259" s="33"/>
      <c r="F259" s="38"/>
      <c r="G259" s="41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1:18" ht="31.5" hidden="1">
      <c r="A260" s="1" t="s">
        <v>195</v>
      </c>
      <c r="B260" s="2"/>
      <c r="C260" s="2">
        <v>1134</v>
      </c>
      <c r="D260" s="38">
        <f t="shared" si="66"/>
        <v>0</v>
      </c>
      <c r="E260" s="2"/>
      <c r="F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5.75" hidden="1">
      <c r="A261" s="1" t="s">
        <v>13</v>
      </c>
      <c r="B261" s="2"/>
      <c r="C261" s="2">
        <v>1120</v>
      </c>
      <c r="D261" s="38">
        <f t="shared" si="66"/>
        <v>0</v>
      </c>
      <c r="E261" s="2"/>
      <c r="F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5.75" hidden="1">
      <c r="A262" s="1" t="s">
        <v>119</v>
      </c>
      <c r="B262" s="2"/>
      <c r="C262" s="2">
        <v>1111</v>
      </c>
      <c r="D262" s="38">
        <f t="shared" si="66"/>
        <v>0</v>
      </c>
      <c r="E262" s="2"/>
      <c r="F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s="31" customFormat="1" ht="47.25" hidden="1">
      <c r="A263" s="28" t="s">
        <v>271</v>
      </c>
      <c r="B263" s="29">
        <v>91204</v>
      </c>
      <c r="C263" s="29"/>
      <c r="D263" s="30">
        <f>D268+D264+D265+D266+D267</f>
        <v>0</v>
      </c>
      <c r="E263" s="29"/>
      <c r="F263" s="30">
        <f aca="true" t="shared" si="67" ref="F263:R263">F268+F264+F265+F266+F267</f>
        <v>0</v>
      </c>
      <c r="G263" s="30">
        <f t="shared" si="67"/>
        <v>0</v>
      </c>
      <c r="H263" s="30">
        <f t="shared" si="67"/>
        <v>0</v>
      </c>
      <c r="I263" s="30">
        <f t="shared" si="67"/>
        <v>0</v>
      </c>
      <c r="J263" s="30">
        <f t="shared" si="67"/>
        <v>0</v>
      </c>
      <c r="K263" s="30">
        <f t="shared" si="67"/>
        <v>0</v>
      </c>
      <c r="L263" s="30">
        <f t="shared" si="67"/>
        <v>0</v>
      </c>
      <c r="M263" s="30">
        <f t="shared" si="67"/>
        <v>0</v>
      </c>
      <c r="N263" s="30">
        <f t="shared" si="67"/>
        <v>0</v>
      </c>
      <c r="O263" s="30">
        <f t="shared" si="67"/>
        <v>0</v>
      </c>
      <c r="P263" s="30">
        <f t="shared" si="67"/>
        <v>0</v>
      </c>
      <c r="Q263" s="30">
        <f t="shared" si="67"/>
        <v>0</v>
      </c>
      <c r="R263" s="30">
        <f t="shared" si="67"/>
        <v>0</v>
      </c>
    </row>
    <row r="264" spans="1:18" s="34" customFormat="1" ht="15.75" hidden="1">
      <c r="A264" s="32" t="s">
        <v>122</v>
      </c>
      <c r="B264" s="33"/>
      <c r="C264" s="33">
        <v>1161</v>
      </c>
      <c r="D264" s="38">
        <f>F264+H264+I264+J264+K264+L264+M264+N264+O264+P264+Q264+R264</f>
        <v>0</v>
      </c>
      <c r="E264" s="33"/>
      <c r="F264" s="38"/>
      <c r="G264" s="41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</row>
    <row r="265" spans="1:18" s="34" customFormat="1" ht="31.5" hidden="1">
      <c r="A265" s="32" t="s">
        <v>159</v>
      </c>
      <c r="B265" s="33"/>
      <c r="C265" s="33">
        <v>1162</v>
      </c>
      <c r="D265" s="38">
        <f>F265+H265+I265+J265+K265+L265+M265+N265+O265+P265+Q265+R265</f>
        <v>0</v>
      </c>
      <c r="E265" s="33"/>
      <c r="F265" s="38"/>
      <c r="G265" s="41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</row>
    <row r="266" spans="1:18" s="34" customFormat="1" ht="31.5" hidden="1">
      <c r="A266" s="32" t="s">
        <v>195</v>
      </c>
      <c r="B266" s="33"/>
      <c r="C266" s="33">
        <v>1134</v>
      </c>
      <c r="D266" s="38">
        <f>F266+H266+I266+J266+K266+L266+M266+N266+O266+P266+Q266+R266</f>
        <v>0</v>
      </c>
      <c r="E266" s="33"/>
      <c r="F266" s="38"/>
      <c r="G266" s="41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</row>
    <row r="267" spans="1:18" s="34" customFormat="1" ht="31.5" hidden="1">
      <c r="A267" s="1" t="s">
        <v>162</v>
      </c>
      <c r="B267" s="33"/>
      <c r="C267" s="33">
        <v>2210</v>
      </c>
      <c r="D267" s="38">
        <f>F267+H267+I267+J267+K267+L267+M267+N267+O267+P267+Q267+R267</f>
        <v>0</v>
      </c>
      <c r="E267" s="33"/>
      <c r="F267" s="38"/>
      <c r="G267" s="41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</row>
    <row r="268" spans="1:18" ht="31.5" hidden="1">
      <c r="A268" s="1" t="s">
        <v>252</v>
      </c>
      <c r="B268" s="2"/>
      <c r="C268" s="2">
        <v>2220</v>
      </c>
      <c r="D268" s="38">
        <f>F268+H268+I268+J268+K268+L268+M268+N268+O268+P268+Q268+R268</f>
        <v>0</v>
      </c>
      <c r="E268" s="2"/>
      <c r="F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s="31" customFormat="1" ht="190.5" customHeight="1" hidden="1">
      <c r="A269" s="28" t="s">
        <v>368</v>
      </c>
      <c r="B269" s="29">
        <v>90209</v>
      </c>
      <c r="C269" s="29"/>
      <c r="D269" s="30">
        <f>D270+D271</f>
        <v>0</v>
      </c>
      <c r="E269" s="29"/>
      <c r="F269" s="30">
        <f aca="true" t="shared" si="68" ref="F269:R269">F270+F271</f>
        <v>0</v>
      </c>
      <c r="G269" s="30">
        <f t="shared" si="68"/>
        <v>0</v>
      </c>
      <c r="H269" s="30">
        <f t="shared" si="68"/>
        <v>0</v>
      </c>
      <c r="I269" s="30">
        <f t="shared" si="68"/>
        <v>0</v>
      </c>
      <c r="J269" s="30">
        <f t="shared" si="68"/>
        <v>0</v>
      </c>
      <c r="K269" s="30">
        <f t="shared" si="68"/>
        <v>0</v>
      </c>
      <c r="L269" s="30">
        <f t="shared" si="68"/>
        <v>0</v>
      </c>
      <c r="M269" s="30">
        <f t="shared" si="68"/>
        <v>0</v>
      </c>
      <c r="N269" s="30">
        <f t="shared" si="68"/>
        <v>0</v>
      </c>
      <c r="O269" s="30">
        <f t="shared" si="68"/>
        <v>0</v>
      </c>
      <c r="P269" s="30">
        <f t="shared" si="68"/>
        <v>0</v>
      </c>
      <c r="Q269" s="30">
        <f t="shared" si="68"/>
        <v>0</v>
      </c>
      <c r="R269" s="30">
        <f t="shared" si="68"/>
        <v>0</v>
      </c>
    </row>
    <row r="270" spans="1:18" ht="31.5" hidden="1">
      <c r="A270" s="1" t="s">
        <v>127</v>
      </c>
      <c r="B270" s="2"/>
      <c r="C270" s="2">
        <v>1343</v>
      </c>
      <c r="D270" s="38">
        <f>F270+H270+I270+J270+K270+L270+M270+N270+O270+P270+Q270+R270</f>
        <v>0</v>
      </c>
      <c r="E270" s="2"/>
      <c r="F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31.5" hidden="1">
      <c r="A271" s="32" t="s">
        <v>195</v>
      </c>
      <c r="B271" s="2"/>
      <c r="C271" s="2">
        <v>1134</v>
      </c>
      <c r="D271" s="38">
        <f>F271+H271+I271+J271+K271+L271+M271+N271+O271+P271+Q271+R271</f>
        <v>0</v>
      </c>
      <c r="E271" s="2"/>
      <c r="F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</row>
    <row r="272" spans="1:18" s="31" customFormat="1" ht="51" customHeight="1" hidden="1">
      <c r="A272" s="28" t="s">
        <v>160</v>
      </c>
      <c r="B272" s="29">
        <v>90412</v>
      </c>
      <c r="C272" s="29"/>
      <c r="D272" s="30">
        <f>D273</f>
        <v>0</v>
      </c>
      <c r="E272" s="29"/>
      <c r="F272" s="30">
        <f aca="true" t="shared" si="69" ref="F272:R272">F273</f>
        <v>0</v>
      </c>
      <c r="G272" s="30">
        <f t="shared" si="69"/>
        <v>0</v>
      </c>
      <c r="H272" s="30">
        <f t="shared" si="69"/>
        <v>0</v>
      </c>
      <c r="I272" s="30">
        <f t="shared" si="69"/>
        <v>0</v>
      </c>
      <c r="J272" s="30">
        <f t="shared" si="69"/>
        <v>0</v>
      </c>
      <c r="K272" s="30">
        <f t="shared" si="69"/>
        <v>0</v>
      </c>
      <c r="L272" s="30">
        <f t="shared" si="69"/>
        <v>0</v>
      </c>
      <c r="M272" s="30">
        <f t="shared" si="69"/>
        <v>0</v>
      </c>
      <c r="N272" s="30">
        <f t="shared" si="69"/>
        <v>0</v>
      </c>
      <c r="O272" s="30">
        <f t="shared" si="69"/>
        <v>0</v>
      </c>
      <c r="P272" s="30">
        <f t="shared" si="69"/>
        <v>0</v>
      </c>
      <c r="Q272" s="30">
        <f t="shared" si="69"/>
        <v>0</v>
      </c>
      <c r="R272" s="30">
        <f t="shared" si="69"/>
        <v>0</v>
      </c>
    </row>
    <row r="273" spans="1:18" ht="31.5" hidden="1">
      <c r="A273" s="1" t="s">
        <v>127</v>
      </c>
      <c r="B273" s="2"/>
      <c r="C273" s="2">
        <v>1343</v>
      </c>
      <c r="D273" s="38">
        <f>F273+H273+I273+J273+K273+L273+M273+N273+O273+P273+Q273+R273</f>
        <v>0</v>
      </c>
      <c r="E273" s="2"/>
      <c r="F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s="11" customFormat="1" ht="15.75" hidden="1">
      <c r="A274" s="12" t="s">
        <v>108</v>
      </c>
      <c r="B274" s="13"/>
      <c r="C274" s="13"/>
      <c r="D274" s="13">
        <f>D275+D284+D288</f>
        <v>0</v>
      </c>
      <c r="E274" s="13"/>
      <c r="F274" s="13">
        <f aca="true" t="shared" si="70" ref="F274:R274">F275+F284+F288</f>
        <v>0</v>
      </c>
      <c r="G274" s="13">
        <f t="shared" si="70"/>
        <v>0</v>
      </c>
      <c r="H274" s="13">
        <f t="shared" si="70"/>
        <v>0</v>
      </c>
      <c r="I274" s="13">
        <f t="shared" si="70"/>
        <v>0</v>
      </c>
      <c r="J274" s="13">
        <f t="shared" si="70"/>
        <v>0</v>
      </c>
      <c r="K274" s="13">
        <f t="shared" si="70"/>
        <v>0</v>
      </c>
      <c r="L274" s="13">
        <f t="shared" si="70"/>
        <v>0</v>
      </c>
      <c r="M274" s="13">
        <f t="shared" si="70"/>
        <v>0</v>
      </c>
      <c r="N274" s="13">
        <f t="shared" si="70"/>
        <v>0</v>
      </c>
      <c r="O274" s="13">
        <f t="shared" si="70"/>
        <v>0</v>
      </c>
      <c r="P274" s="13">
        <f t="shared" si="70"/>
        <v>0</v>
      </c>
      <c r="Q274" s="13">
        <f t="shared" si="70"/>
        <v>0</v>
      </c>
      <c r="R274" s="13">
        <f t="shared" si="70"/>
        <v>0</v>
      </c>
    </row>
    <row r="275" spans="1:18" s="23" customFormat="1" ht="31.5" hidden="1">
      <c r="A275" s="22" t="s">
        <v>19</v>
      </c>
      <c r="B275" s="21">
        <v>10116</v>
      </c>
      <c r="C275" s="21"/>
      <c r="D275" s="21">
        <f>D276+D277+D278+D279+D280+D281+D282+D283</f>
        <v>0</v>
      </c>
      <c r="E275" s="21"/>
      <c r="F275" s="21">
        <f aca="true" t="shared" si="71" ref="F275:R275">F276+F277+F278+F279+F280+F281+F282+F283</f>
        <v>0</v>
      </c>
      <c r="G275" s="21">
        <f t="shared" si="71"/>
        <v>0</v>
      </c>
      <c r="H275" s="21">
        <f t="shared" si="71"/>
        <v>0</v>
      </c>
      <c r="I275" s="21">
        <f t="shared" si="71"/>
        <v>0</v>
      </c>
      <c r="J275" s="21">
        <f t="shared" si="71"/>
        <v>0</v>
      </c>
      <c r="K275" s="21">
        <f t="shared" si="71"/>
        <v>0</v>
      </c>
      <c r="L275" s="21">
        <f t="shared" si="71"/>
        <v>0</v>
      </c>
      <c r="M275" s="21">
        <f t="shared" si="71"/>
        <v>0</v>
      </c>
      <c r="N275" s="21">
        <f t="shared" si="71"/>
        <v>0</v>
      </c>
      <c r="O275" s="21">
        <f t="shared" si="71"/>
        <v>0</v>
      </c>
      <c r="P275" s="21">
        <f t="shared" si="71"/>
        <v>0</v>
      </c>
      <c r="Q275" s="21">
        <f t="shared" si="71"/>
        <v>0</v>
      </c>
      <c r="R275" s="21">
        <f t="shared" si="71"/>
        <v>0</v>
      </c>
    </row>
    <row r="276" spans="1:18" ht="47.25" hidden="1">
      <c r="A276" s="1" t="s">
        <v>113</v>
      </c>
      <c r="B276" s="2"/>
      <c r="C276" s="2">
        <v>1135</v>
      </c>
      <c r="D276" s="38">
        <f aca="true" t="shared" si="72" ref="D276:D283">F276+H276+I276+J276+K276+L276+M276+N276+O276+P276+Q276+R276</f>
        <v>0</v>
      </c>
      <c r="E276" s="2"/>
      <c r="F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 hidden="1">
      <c r="A277" s="1" t="s">
        <v>13</v>
      </c>
      <c r="B277" s="2"/>
      <c r="C277" s="2">
        <v>1120</v>
      </c>
      <c r="D277" s="38">
        <f t="shared" si="72"/>
        <v>0</v>
      </c>
      <c r="E277" s="2"/>
      <c r="F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5.75" hidden="1">
      <c r="A278" s="1" t="s">
        <v>115</v>
      </c>
      <c r="B278" s="2"/>
      <c r="C278" s="2">
        <v>1140</v>
      </c>
      <c r="D278" s="38">
        <f t="shared" si="72"/>
        <v>0</v>
      </c>
      <c r="E278" s="2"/>
      <c r="F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66.75" customHeight="1" hidden="1">
      <c r="A279" s="1" t="s">
        <v>114</v>
      </c>
      <c r="B279" s="2"/>
      <c r="C279" s="2">
        <v>1137</v>
      </c>
      <c r="D279" s="38">
        <f t="shared" si="72"/>
        <v>0</v>
      </c>
      <c r="E279" s="2"/>
      <c r="F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31.5" hidden="1">
      <c r="A280" s="1" t="s">
        <v>162</v>
      </c>
      <c r="B280" s="2"/>
      <c r="C280" s="2">
        <v>1131</v>
      </c>
      <c r="D280" s="38">
        <f t="shared" si="72"/>
        <v>0</v>
      </c>
      <c r="E280" s="2"/>
      <c r="F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31.5" hidden="1">
      <c r="A281" s="1" t="s">
        <v>116</v>
      </c>
      <c r="B281" s="2"/>
      <c r="C281" s="2">
        <v>1139</v>
      </c>
      <c r="D281" s="38">
        <f t="shared" si="72"/>
        <v>0</v>
      </c>
      <c r="E281" s="2"/>
      <c r="F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5.75" hidden="1">
      <c r="A282" s="1" t="s">
        <v>122</v>
      </c>
      <c r="B282" s="2"/>
      <c r="C282" s="2">
        <v>1161</v>
      </c>
      <c r="D282" s="38">
        <f t="shared" si="72"/>
        <v>0</v>
      </c>
      <c r="E282" s="2"/>
      <c r="F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31.5" hidden="1">
      <c r="A283" s="1" t="s">
        <v>159</v>
      </c>
      <c r="B283" s="2"/>
      <c r="C283" s="2">
        <v>1162</v>
      </c>
      <c r="D283" s="38">
        <f t="shared" si="72"/>
        <v>0</v>
      </c>
      <c r="E283" s="2"/>
      <c r="F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s="23" customFormat="1" ht="31.5" hidden="1">
      <c r="A284" s="22" t="s">
        <v>61</v>
      </c>
      <c r="B284" s="21">
        <v>90802</v>
      </c>
      <c r="C284" s="21"/>
      <c r="D284" s="21">
        <f>D285+D286+D287</f>
        <v>0</v>
      </c>
      <c r="E284" s="21"/>
      <c r="F284" s="21">
        <f aca="true" t="shared" si="73" ref="F284:R284">F285+F286+F287</f>
        <v>0</v>
      </c>
      <c r="G284" s="21">
        <f t="shared" si="73"/>
        <v>0</v>
      </c>
      <c r="H284" s="21">
        <f t="shared" si="73"/>
        <v>0</v>
      </c>
      <c r="I284" s="21">
        <f t="shared" si="73"/>
        <v>0</v>
      </c>
      <c r="J284" s="21">
        <f t="shared" si="73"/>
        <v>0</v>
      </c>
      <c r="K284" s="21">
        <f t="shared" si="73"/>
        <v>0</v>
      </c>
      <c r="L284" s="21">
        <f t="shared" si="73"/>
        <v>0</v>
      </c>
      <c r="M284" s="21">
        <f t="shared" si="73"/>
        <v>0</v>
      </c>
      <c r="N284" s="21">
        <f t="shared" si="73"/>
        <v>0</v>
      </c>
      <c r="O284" s="21">
        <f t="shared" si="73"/>
        <v>0</v>
      </c>
      <c r="P284" s="21">
        <f t="shared" si="73"/>
        <v>0</v>
      </c>
      <c r="Q284" s="21">
        <f t="shared" si="73"/>
        <v>0</v>
      </c>
      <c r="R284" s="21">
        <f t="shared" si="73"/>
        <v>0</v>
      </c>
    </row>
    <row r="285" spans="1:18" ht="31.5" hidden="1">
      <c r="A285" s="1" t="s">
        <v>49</v>
      </c>
      <c r="B285" s="2"/>
      <c r="C285" s="2">
        <v>1131</v>
      </c>
      <c r="D285" s="38">
        <f>F285+H285+I285+J285+K285+L285+M285+N285+O285+P285+Q285+R285</f>
        <v>0</v>
      </c>
      <c r="E285" s="2"/>
      <c r="F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29.25" customHeight="1" hidden="1">
      <c r="A286" s="1" t="s">
        <v>100</v>
      </c>
      <c r="B286" s="2"/>
      <c r="C286" s="2">
        <v>1135</v>
      </c>
      <c r="D286" s="38">
        <f>F286+H286+I286+J286+K286+L286+M286+N286+O286+P286+Q286+R286</f>
        <v>0</v>
      </c>
      <c r="E286" s="2"/>
      <c r="F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29.25" customHeight="1" hidden="1">
      <c r="A287" s="1" t="s">
        <v>11</v>
      </c>
      <c r="B287" s="2"/>
      <c r="C287" s="2">
        <v>1140</v>
      </c>
      <c r="D287" s="38">
        <f>F287+H287+I287+J287+K287+L287+M287+N287+O287+P287+Q287+R287</f>
        <v>0</v>
      </c>
      <c r="E287" s="2"/>
      <c r="F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s="23" customFormat="1" ht="15.75" hidden="1">
      <c r="A288" s="22" t="s">
        <v>45</v>
      </c>
      <c r="B288" s="21">
        <v>91106</v>
      </c>
      <c r="C288" s="21"/>
      <c r="D288" s="21">
        <f>D289+D290+D291</f>
        <v>0</v>
      </c>
      <c r="E288" s="21"/>
      <c r="F288" s="21">
        <f aca="true" t="shared" si="74" ref="F288:R288">F289+F290+F291</f>
        <v>0</v>
      </c>
      <c r="G288" s="21">
        <f t="shared" si="74"/>
        <v>0</v>
      </c>
      <c r="H288" s="21">
        <f t="shared" si="74"/>
        <v>0</v>
      </c>
      <c r="I288" s="21">
        <f t="shared" si="74"/>
        <v>0</v>
      </c>
      <c r="J288" s="21">
        <f t="shared" si="74"/>
        <v>0</v>
      </c>
      <c r="K288" s="21">
        <f t="shared" si="74"/>
        <v>0</v>
      </c>
      <c r="L288" s="21">
        <f t="shared" si="74"/>
        <v>0</v>
      </c>
      <c r="M288" s="21">
        <f t="shared" si="74"/>
        <v>0</v>
      </c>
      <c r="N288" s="21">
        <f t="shared" si="74"/>
        <v>0</v>
      </c>
      <c r="O288" s="21">
        <f t="shared" si="74"/>
        <v>0</v>
      </c>
      <c r="P288" s="21">
        <f t="shared" si="74"/>
        <v>0</v>
      </c>
      <c r="Q288" s="21">
        <f t="shared" si="74"/>
        <v>0</v>
      </c>
      <c r="R288" s="21">
        <f t="shared" si="74"/>
        <v>0</v>
      </c>
    </row>
    <row r="289" spans="1:18" ht="15.75" hidden="1">
      <c r="A289" s="1" t="s">
        <v>122</v>
      </c>
      <c r="B289" s="2"/>
      <c r="C289" s="2">
        <v>1161</v>
      </c>
      <c r="D289" s="38">
        <f>F289+H289+I289+J289+K289+L289+M289+N289+O289+P289+Q289+R289</f>
        <v>0</v>
      </c>
      <c r="E289" s="2"/>
      <c r="F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8.75" customHeight="1" hidden="1">
      <c r="A290" s="1" t="s">
        <v>128</v>
      </c>
      <c r="B290" s="2"/>
      <c r="C290" s="2">
        <v>1163</v>
      </c>
      <c r="D290" s="38">
        <f>F290+H290+I290+J290+K290+L290+M290+N290+O290+P290+Q290+R290</f>
        <v>0</v>
      </c>
      <c r="E290" s="2"/>
      <c r="F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78.75" hidden="1">
      <c r="A291" s="1" t="s">
        <v>161</v>
      </c>
      <c r="B291" s="2"/>
      <c r="C291" s="2">
        <v>1172</v>
      </c>
      <c r="D291" s="38">
        <f>F291+H291+I291+J291+K291+L291+M291+N291+O291+P291+Q291+R291</f>
        <v>0</v>
      </c>
      <c r="E291" s="2"/>
      <c r="F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s="11" customFormat="1" ht="15.75" hidden="1">
      <c r="A292" s="12" t="s">
        <v>83</v>
      </c>
      <c r="B292" s="13"/>
      <c r="C292" s="13"/>
      <c r="D292" s="13">
        <f>D293+D301</f>
        <v>0</v>
      </c>
      <c r="E292" s="13"/>
      <c r="F292" s="13">
        <f aca="true" t="shared" si="75" ref="F292:R292">F293+F301</f>
        <v>0</v>
      </c>
      <c r="G292" s="13">
        <f t="shared" si="75"/>
        <v>0</v>
      </c>
      <c r="H292" s="13">
        <f t="shared" si="75"/>
        <v>0</v>
      </c>
      <c r="I292" s="13">
        <f t="shared" si="75"/>
        <v>0</v>
      </c>
      <c r="J292" s="13">
        <f t="shared" si="75"/>
        <v>0</v>
      </c>
      <c r="K292" s="13">
        <f t="shared" si="75"/>
        <v>0</v>
      </c>
      <c r="L292" s="13">
        <f t="shared" si="75"/>
        <v>0</v>
      </c>
      <c r="M292" s="13">
        <f t="shared" si="75"/>
        <v>0</v>
      </c>
      <c r="N292" s="13">
        <f t="shared" si="75"/>
        <v>0</v>
      </c>
      <c r="O292" s="13">
        <f t="shared" si="75"/>
        <v>0</v>
      </c>
      <c r="P292" s="13">
        <f t="shared" si="75"/>
        <v>0</v>
      </c>
      <c r="Q292" s="13">
        <f t="shared" si="75"/>
        <v>0</v>
      </c>
      <c r="R292" s="13">
        <f t="shared" si="75"/>
        <v>0</v>
      </c>
    </row>
    <row r="293" spans="1:18" ht="28.5" customHeight="1" hidden="1">
      <c r="A293" s="22" t="s">
        <v>84</v>
      </c>
      <c r="B293" s="21">
        <v>10116</v>
      </c>
      <c r="C293" s="21"/>
      <c r="D293" s="21">
        <f>D294+D295+D296+D297+D298+D299+D300</f>
        <v>0</v>
      </c>
      <c r="E293" s="21"/>
      <c r="F293" s="21">
        <f aca="true" t="shared" si="76" ref="F293:R293">F294+F295+F296+F297+F298+F299+F300</f>
        <v>0</v>
      </c>
      <c r="G293" s="21">
        <f t="shared" si="76"/>
        <v>0</v>
      </c>
      <c r="H293" s="21">
        <f t="shared" si="76"/>
        <v>0</v>
      </c>
      <c r="I293" s="21">
        <f t="shared" si="76"/>
        <v>0</v>
      </c>
      <c r="J293" s="21">
        <f t="shared" si="76"/>
        <v>0</v>
      </c>
      <c r="K293" s="21">
        <f t="shared" si="76"/>
        <v>0</v>
      </c>
      <c r="L293" s="21">
        <f t="shared" si="76"/>
        <v>0</v>
      </c>
      <c r="M293" s="21">
        <f t="shared" si="76"/>
        <v>0</v>
      </c>
      <c r="N293" s="21">
        <f t="shared" si="76"/>
        <v>0</v>
      </c>
      <c r="O293" s="21">
        <f t="shared" si="76"/>
        <v>0</v>
      </c>
      <c r="P293" s="21">
        <f t="shared" si="76"/>
        <v>0</v>
      </c>
      <c r="Q293" s="21">
        <f t="shared" si="76"/>
        <v>0</v>
      </c>
      <c r="R293" s="21">
        <f t="shared" si="76"/>
        <v>0</v>
      </c>
    </row>
    <row r="294" spans="1:18" ht="30.75" customHeight="1" hidden="1">
      <c r="A294" s="1" t="s">
        <v>159</v>
      </c>
      <c r="B294" s="2"/>
      <c r="C294" s="2">
        <v>2272</v>
      </c>
      <c r="D294" s="2">
        <f aca="true" t="shared" si="77" ref="D294:D300">F294+H294+I294+J294+K294+L294+M294+N294+O294+P294+Q294+R294</f>
        <v>0</v>
      </c>
      <c r="E294" s="2"/>
      <c r="F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 hidden="1">
      <c r="A295" s="1" t="s">
        <v>13</v>
      </c>
      <c r="B295" s="2"/>
      <c r="C295" s="2">
        <v>2120</v>
      </c>
      <c r="D295" s="2">
        <f t="shared" si="77"/>
        <v>0</v>
      </c>
      <c r="E295" s="2"/>
      <c r="F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63" hidden="1">
      <c r="A296" s="1" t="s">
        <v>218</v>
      </c>
      <c r="B296" s="2"/>
      <c r="C296" s="2">
        <v>2210</v>
      </c>
      <c r="D296" s="2">
        <f t="shared" si="77"/>
        <v>0</v>
      </c>
      <c r="E296" s="2"/>
      <c r="F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31.5" hidden="1">
      <c r="A297" s="1" t="s">
        <v>195</v>
      </c>
      <c r="B297" s="2"/>
      <c r="C297" s="2">
        <v>2240</v>
      </c>
      <c r="D297" s="2">
        <f t="shared" si="77"/>
        <v>0</v>
      </c>
      <c r="E297" s="2"/>
      <c r="F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5.75" hidden="1">
      <c r="A298" s="1" t="s">
        <v>115</v>
      </c>
      <c r="B298" s="2"/>
      <c r="C298" s="2">
        <v>2250</v>
      </c>
      <c r="D298" s="2">
        <f t="shared" si="77"/>
        <v>0</v>
      </c>
      <c r="E298" s="2"/>
      <c r="F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5.75" hidden="1">
      <c r="A299" s="1" t="s">
        <v>122</v>
      </c>
      <c r="B299" s="2"/>
      <c r="C299" s="2">
        <v>2271</v>
      </c>
      <c r="D299" s="2">
        <f t="shared" si="77"/>
        <v>0</v>
      </c>
      <c r="E299" s="2"/>
      <c r="F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31.5" hidden="1">
      <c r="A300" s="1" t="s">
        <v>159</v>
      </c>
      <c r="B300" s="2"/>
      <c r="C300" s="2">
        <v>2272</v>
      </c>
      <c r="D300" s="2">
        <f t="shared" si="77"/>
        <v>0</v>
      </c>
      <c r="E300" s="2"/>
      <c r="F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s="31" customFormat="1" ht="15.75" hidden="1">
      <c r="A301" s="28" t="s">
        <v>190</v>
      </c>
      <c r="B301" s="29">
        <v>250404</v>
      </c>
      <c r="C301" s="29"/>
      <c r="D301" s="29">
        <f>D302</f>
        <v>0</v>
      </c>
      <c r="E301" s="29"/>
      <c r="F301" s="29">
        <f aca="true" t="shared" si="78" ref="F301:R301">F302</f>
        <v>0</v>
      </c>
      <c r="G301" s="29">
        <f t="shared" si="78"/>
        <v>0</v>
      </c>
      <c r="H301" s="29">
        <f t="shared" si="78"/>
        <v>0</v>
      </c>
      <c r="I301" s="29">
        <f t="shared" si="78"/>
        <v>0</v>
      </c>
      <c r="J301" s="29">
        <f t="shared" si="78"/>
        <v>0</v>
      </c>
      <c r="K301" s="29">
        <f t="shared" si="78"/>
        <v>0</v>
      </c>
      <c r="L301" s="29">
        <f t="shared" si="78"/>
        <v>0</v>
      </c>
      <c r="M301" s="29">
        <f t="shared" si="78"/>
        <v>0</v>
      </c>
      <c r="N301" s="29">
        <f t="shared" si="78"/>
        <v>0</v>
      </c>
      <c r="O301" s="29">
        <f t="shared" si="78"/>
        <v>0</v>
      </c>
      <c r="P301" s="29">
        <f t="shared" si="78"/>
        <v>0</v>
      </c>
      <c r="Q301" s="29">
        <f t="shared" si="78"/>
        <v>0</v>
      </c>
      <c r="R301" s="29">
        <f t="shared" si="78"/>
        <v>0</v>
      </c>
    </row>
    <row r="302" spans="1:18" ht="33" customHeight="1" hidden="1">
      <c r="A302" s="1" t="s">
        <v>195</v>
      </c>
      <c r="B302" s="2"/>
      <c r="C302" s="2">
        <v>1134</v>
      </c>
      <c r="D302" s="2">
        <f>F302+H302+I302+J302+K302+L302+M302+N302+O302+P302+Q302+R302</f>
        <v>0</v>
      </c>
      <c r="E302" s="2"/>
      <c r="F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s="11" customFormat="1" ht="15.75">
      <c r="A303" s="12" t="s">
        <v>52</v>
      </c>
      <c r="B303" s="13"/>
      <c r="C303" s="13"/>
      <c r="D303" s="13">
        <f>D304+D313+D315+D322+D331+D338+D343+D308</f>
        <v>0</v>
      </c>
      <c r="E303" s="13"/>
      <c r="F303" s="13">
        <f aca="true" t="shared" si="79" ref="F303:R303">F304+F313+F315+F322+F331+F338+F343+F308</f>
        <v>0</v>
      </c>
      <c r="G303" s="13">
        <f t="shared" si="79"/>
        <v>0</v>
      </c>
      <c r="H303" s="13">
        <f t="shared" si="79"/>
        <v>0</v>
      </c>
      <c r="I303" s="13">
        <f t="shared" si="79"/>
        <v>0</v>
      </c>
      <c r="J303" s="13">
        <f t="shared" si="79"/>
        <v>0</v>
      </c>
      <c r="K303" s="13">
        <f t="shared" si="79"/>
        <v>0</v>
      </c>
      <c r="L303" s="13">
        <f t="shared" si="79"/>
        <v>0</v>
      </c>
      <c r="M303" s="13">
        <f t="shared" si="79"/>
        <v>0</v>
      </c>
      <c r="N303" s="13">
        <f t="shared" si="79"/>
        <v>0</v>
      </c>
      <c r="O303" s="13">
        <f t="shared" si="79"/>
        <v>0</v>
      </c>
      <c r="P303" s="13">
        <f t="shared" si="79"/>
        <v>0</v>
      </c>
      <c r="Q303" s="13">
        <f t="shared" si="79"/>
        <v>0</v>
      </c>
      <c r="R303" s="13">
        <f t="shared" si="79"/>
        <v>0</v>
      </c>
    </row>
    <row r="304" spans="1:18" s="23" customFormat="1" ht="31.5" hidden="1">
      <c r="A304" s="22" t="s">
        <v>19</v>
      </c>
      <c r="B304" s="21">
        <v>10116</v>
      </c>
      <c r="C304" s="21"/>
      <c r="D304" s="21">
        <f>D305+D306+D307</f>
        <v>0</v>
      </c>
      <c r="E304" s="21"/>
      <c r="F304" s="21">
        <f aca="true" t="shared" si="80" ref="F304:R304">F305+F306+F307</f>
        <v>0</v>
      </c>
      <c r="G304" s="21">
        <f t="shared" si="80"/>
        <v>0</v>
      </c>
      <c r="H304" s="21">
        <f t="shared" si="80"/>
        <v>0</v>
      </c>
      <c r="I304" s="21">
        <f t="shared" si="80"/>
        <v>0</v>
      </c>
      <c r="J304" s="21">
        <f t="shared" si="80"/>
        <v>0</v>
      </c>
      <c r="K304" s="21">
        <f t="shared" si="80"/>
        <v>0</v>
      </c>
      <c r="L304" s="21">
        <f t="shared" si="80"/>
        <v>0</v>
      </c>
      <c r="M304" s="21">
        <f t="shared" si="80"/>
        <v>0</v>
      </c>
      <c r="N304" s="21">
        <f t="shared" si="80"/>
        <v>0</v>
      </c>
      <c r="O304" s="21">
        <f t="shared" si="80"/>
        <v>0</v>
      </c>
      <c r="P304" s="21">
        <f t="shared" si="80"/>
        <v>0</v>
      </c>
      <c r="Q304" s="21">
        <f t="shared" si="80"/>
        <v>0</v>
      </c>
      <c r="R304" s="21">
        <f t="shared" si="80"/>
        <v>0</v>
      </c>
    </row>
    <row r="305" spans="1:18" ht="32.25" customHeight="1" hidden="1">
      <c r="A305" s="1" t="s">
        <v>162</v>
      </c>
      <c r="B305" s="2"/>
      <c r="C305" s="2">
        <v>2210</v>
      </c>
      <c r="D305" s="2">
        <f>F305+H305+I305+J305+K305+L305+M305+N305+O305+P305+Q305+R305</f>
        <v>0</v>
      </c>
      <c r="E305" s="2"/>
      <c r="F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78.75" hidden="1">
      <c r="A306" s="1" t="s">
        <v>161</v>
      </c>
      <c r="B306" s="2"/>
      <c r="C306" s="2">
        <v>2282</v>
      </c>
      <c r="D306" s="2">
        <f>F306+H306+I306+J306+K306+L306+M306+N306+O306+P306+Q306+R306</f>
        <v>0</v>
      </c>
      <c r="E306" s="2"/>
      <c r="F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31.5" hidden="1">
      <c r="A307" s="1" t="s">
        <v>195</v>
      </c>
      <c r="B307" s="2"/>
      <c r="C307" s="2">
        <v>2240</v>
      </c>
      <c r="D307" s="2">
        <f>F307+H307+I307+J307+K307+L307+M307+N307+O307+P307+Q307+R307</f>
        <v>0</v>
      </c>
      <c r="E307" s="2"/>
      <c r="F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s="31" customFormat="1" ht="15.75">
      <c r="A308" s="28" t="s">
        <v>85</v>
      </c>
      <c r="B308" s="29">
        <v>110103</v>
      </c>
      <c r="C308" s="29"/>
      <c r="D308" s="29">
        <f>D309+D310+D311+D312</f>
        <v>-2500</v>
      </c>
      <c r="E308" s="29"/>
      <c r="F308" s="29">
        <f aca="true" t="shared" si="81" ref="F308:R308">F309+F310+F311+F312</f>
        <v>-2500</v>
      </c>
      <c r="G308" s="29">
        <f t="shared" si="81"/>
        <v>0</v>
      </c>
      <c r="H308" s="29">
        <f t="shared" si="81"/>
        <v>0</v>
      </c>
      <c r="I308" s="29">
        <f t="shared" si="81"/>
        <v>0</v>
      </c>
      <c r="J308" s="29">
        <f t="shared" si="81"/>
        <v>0</v>
      </c>
      <c r="K308" s="29">
        <f t="shared" si="81"/>
        <v>0</v>
      </c>
      <c r="L308" s="29">
        <f t="shared" si="81"/>
        <v>0</v>
      </c>
      <c r="M308" s="29">
        <f t="shared" si="81"/>
        <v>0</v>
      </c>
      <c r="N308" s="29">
        <f t="shared" si="81"/>
        <v>0</v>
      </c>
      <c r="O308" s="29">
        <f t="shared" si="81"/>
        <v>0</v>
      </c>
      <c r="P308" s="29">
        <f t="shared" si="81"/>
        <v>0</v>
      </c>
      <c r="Q308" s="29">
        <f t="shared" si="81"/>
        <v>0</v>
      </c>
      <c r="R308" s="29">
        <f t="shared" si="81"/>
        <v>0</v>
      </c>
    </row>
    <row r="309" spans="1:18" ht="31.5">
      <c r="A309" s="1" t="s">
        <v>162</v>
      </c>
      <c r="B309" s="2"/>
      <c r="C309" s="2">
        <v>2210</v>
      </c>
      <c r="D309" s="2">
        <f>F309+H309+I309+J309+K309+L309+M309+N309+O309+P309+Q309+R309</f>
        <v>-2500</v>
      </c>
      <c r="E309" s="2"/>
      <c r="F309" s="2">
        <v>-2500</v>
      </c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31.5" hidden="1">
      <c r="A310" s="1" t="s">
        <v>236</v>
      </c>
      <c r="B310" s="2"/>
      <c r="C310" s="2">
        <v>2240</v>
      </c>
      <c r="D310" s="2">
        <f>F310+H310+I310+J310+K310+L310+M310+N310+O310+P310+Q310+R310</f>
        <v>0</v>
      </c>
      <c r="E310" s="2"/>
      <c r="F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 hidden="1">
      <c r="A311" s="1" t="s">
        <v>20</v>
      </c>
      <c r="B311" s="2"/>
      <c r="C311" s="2">
        <v>1138</v>
      </c>
      <c r="D311" s="2">
        <f>F311+H311+I311+J311+K311+L311+M311+N311+O311+P311+Q311+R311</f>
        <v>0</v>
      </c>
      <c r="E311" s="2"/>
      <c r="F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47.25" hidden="1">
      <c r="A312" s="1" t="s">
        <v>113</v>
      </c>
      <c r="B312" s="2"/>
      <c r="C312" s="2">
        <v>1135</v>
      </c>
      <c r="D312" s="2">
        <f>F312+H312+I312+J312+K312+L312+M312+N312+O312+P312+Q312+R312</f>
        <v>0</v>
      </c>
      <c r="E312" s="2"/>
      <c r="F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s="23" customFormat="1" ht="15.75" hidden="1">
      <c r="A313" s="22" t="s">
        <v>62</v>
      </c>
      <c r="B313" s="21">
        <v>110102</v>
      </c>
      <c r="C313" s="21"/>
      <c r="D313" s="21">
        <f>D314</f>
        <v>0</v>
      </c>
      <c r="E313" s="21"/>
      <c r="F313" s="21">
        <f aca="true" t="shared" si="82" ref="F313:R313">F314</f>
        <v>0</v>
      </c>
      <c r="G313" s="21">
        <f t="shared" si="82"/>
        <v>0</v>
      </c>
      <c r="H313" s="21">
        <f t="shared" si="82"/>
        <v>0</v>
      </c>
      <c r="I313" s="21">
        <f t="shared" si="82"/>
        <v>0</v>
      </c>
      <c r="J313" s="21">
        <f t="shared" si="82"/>
        <v>0</v>
      </c>
      <c r="K313" s="21">
        <f t="shared" si="82"/>
        <v>0</v>
      </c>
      <c r="L313" s="21">
        <f t="shared" si="82"/>
        <v>0</v>
      </c>
      <c r="M313" s="21">
        <f t="shared" si="82"/>
        <v>0</v>
      </c>
      <c r="N313" s="21">
        <f t="shared" si="82"/>
        <v>0</v>
      </c>
      <c r="O313" s="21">
        <f t="shared" si="82"/>
        <v>0</v>
      </c>
      <c r="P313" s="21">
        <f t="shared" si="82"/>
        <v>0</v>
      </c>
      <c r="Q313" s="21">
        <f t="shared" si="82"/>
        <v>0</v>
      </c>
      <c r="R313" s="21">
        <f t="shared" si="82"/>
        <v>0</v>
      </c>
    </row>
    <row r="314" spans="1:18" ht="47.25" hidden="1">
      <c r="A314" s="1" t="s">
        <v>136</v>
      </c>
      <c r="B314" s="2"/>
      <c r="C314" s="2">
        <v>2610</v>
      </c>
      <c r="D314" s="2">
        <f>F314+H314+I314+J314+K314+L314+M314+N314+O314+P314+Q314+R314</f>
        <v>0</v>
      </c>
      <c r="E314" s="2"/>
      <c r="F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s="23" customFormat="1" ht="15.75" hidden="1">
      <c r="A315" s="22" t="s">
        <v>63</v>
      </c>
      <c r="B315" s="21">
        <v>110201</v>
      </c>
      <c r="C315" s="21"/>
      <c r="D315" s="21">
        <f>D316+D317+D318+D319+D320+D321</f>
        <v>0</v>
      </c>
      <c r="E315" s="21"/>
      <c r="F315" s="21">
        <f aca="true" t="shared" si="83" ref="F315:R315">F316+F317+F318+F319+F320+F321</f>
        <v>0</v>
      </c>
      <c r="G315" s="21">
        <f t="shared" si="83"/>
        <v>0</v>
      </c>
      <c r="H315" s="21">
        <f t="shared" si="83"/>
        <v>0</v>
      </c>
      <c r="I315" s="21">
        <f t="shared" si="83"/>
        <v>0</v>
      </c>
      <c r="J315" s="21">
        <f t="shared" si="83"/>
        <v>0</v>
      </c>
      <c r="K315" s="21">
        <f t="shared" si="83"/>
        <v>0</v>
      </c>
      <c r="L315" s="21">
        <f t="shared" si="83"/>
        <v>0</v>
      </c>
      <c r="M315" s="21">
        <f t="shared" si="83"/>
        <v>0</v>
      </c>
      <c r="N315" s="21">
        <f t="shared" si="83"/>
        <v>0</v>
      </c>
      <c r="O315" s="21">
        <f t="shared" si="83"/>
        <v>0</v>
      </c>
      <c r="P315" s="21">
        <f t="shared" si="83"/>
        <v>0</v>
      </c>
      <c r="Q315" s="21">
        <f t="shared" si="83"/>
        <v>0</v>
      </c>
      <c r="R315" s="21">
        <f t="shared" si="83"/>
        <v>0</v>
      </c>
    </row>
    <row r="316" spans="1:18" ht="31.5" hidden="1">
      <c r="A316" s="1" t="s">
        <v>162</v>
      </c>
      <c r="B316" s="2"/>
      <c r="C316" s="2">
        <v>2210</v>
      </c>
      <c r="D316" s="2">
        <f aca="true" t="shared" si="84" ref="D316:D321">F316+H316+I316+J316+K316+L316+M316+N316+O316+P316+Q316+R316</f>
        <v>0</v>
      </c>
      <c r="E316" s="2"/>
      <c r="F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5.75" hidden="1">
      <c r="A317" s="1" t="s">
        <v>13</v>
      </c>
      <c r="B317" s="2"/>
      <c r="C317" s="2">
        <v>2120</v>
      </c>
      <c r="D317" s="2">
        <f t="shared" si="84"/>
        <v>0</v>
      </c>
      <c r="E317" s="2"/>
      <c r="F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5.75" hidden="1">
      <c r="A318" s="1" t="s">
        <v>122</v>
      </c>
      <c r="B318" s="2"/>
      <c r="C318" s="2">
        <v>2271</v>
      </c>
      <c r="D318" s="2">
        <f t="shared" si="84"/>
        <v>0</v>
      </c>
      <c r="E318" s="2"/>
      <c r="F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78.75" hidden="1">
      <c r="A319" s="1" t="s">
        <v>161</v>
      </c>
      <c r="B319" s="2"/>
      <c r="C319" s="2">
        <v>2282</v>
      </c>
      <c r="D319" s="2">
        <f t="shared" si="84"/>
        <v>0</v>
      </c>
      <c r="E319" s="2"/>
      <c r="F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 hidden="1">
      <c r="A320" s="1" t="s">
        <v>128</v>
      </c>
      <c r="B320" s="2"/>
      <c r="C320" s="2">
        <v>2273</v>
      </c>
      <c r="D320" s="2">
        <f t="shared" si="84"/>
        <v>0</v>
      </c>
      <c r="E320" s="2"/>
      <c r="F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31.5" hidden="1">
      <c r="A321" s="1" t="s">
        <v>195</v>
      </c>
      <c r="B321" s="2"/>
      <c r="C321" s="2">
        <v>2240</v>
      </c>
      <c r="D321" s="2">
        <f t="shared" si="84"/>
        <v>0</v>
      </c>
      <c r="E321" s="2"/>
      <c r="F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s="23" customFormat="1" ht="15.75">
      <c r="A322" s="22" t="s">
        <v>64</v>
      </c>
      <c r="B322" s="21">
        <v>110202</v>
      </c>
      <c r="C322" s="21"/>
      <c r="D322" s="21">
        <f>D323+D324+D325+D326</f>
        <v>2500</v>
      </c>
      <c r="E322" s="21">
        <v>70</v>
      </c>
      <c r="F322" s="21">
        <f aca="true" t="shared" si="85" ref="F322:R322">F323+F324+F325+F326</f>
        <v>2500</v>
      </c>
      <c r="G322" s="21">
        <f t="shared" si="85"/>
        <v>0</v>
      </c>
      <c r="H322" s="21">
        <f t="shared" si="85"/>
        <v>0</v>
      </c>
      <c r="I322" s="21">
        <f t="shared" si="85"/>
        <v>0</v>
      </c>
      <c r="J322" s="21">
        <f t="shared" si="85"/>
        <v>0</v>
      </c>
      <c r="K322" s="21">
        <f t="shared" si="85"/>
        <v>0</v>
      </c>
      <c r="L322" s="21">
        <f t="shared" si="85"/>
        <v>0</v>
      </c>
      <c r="M322" s="21">
        <f t="shared" si="85"/>
        <v>0</v>
      </c>
      <c r="N322" s="21">
        <f t="shared" si="85"/>
        <v>0</v>
      </c>
      <c r="O322" s="21">
        <f t="shared" si="85"/>
        <v>0</v>
      </c>
      <c r="P322" s="21">
        <f t="shared" si="85"/>
        <v>0</v>
      </c>
      <c r="Q322" s="21">
        <f t="shared" si="85"/>
        <v>0</v>
      </c>
      <c r="R322" s="21">
        <f t="shared" si="85"/>
        <v>0</v>
      </c>
    </row>
    <row r="323" spans="1:18" ht="34.5" customHeight="1" hidden="1">
      <c r="A323" s="1" t="s">
        <v>195</v>
      </c>
      <c r="B323" s="2"/>
      <c r="C323" s="2">
        <v>2240</v>
      </c>
      <c r="D323" s="2">
        <f>F323+H323+I323+J323+K323+L323+M323+N323+O323+P323+Q323+R323</f>
        <v>0</v>
      </c>
      <c r="E323" s="2"/>
      <c r="F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78.75" hidden="1">
      <c r="A324" s="1" t="s">
        <v>161</v>
      </c>
      <c r="B324" s="2"/>
      <c r="C324" s="2">
        <v>2282</v>
      </c>
      <c r="D324" s="2">
        <f>F324+H324+I324+J324+K324+L324+M324+N324+O324+P324+Q324+R324</f>
        <v>0</v>
      </c>
      <c r="E324" s="2"/>
      <c r="F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31.5">
      <c r="A325" s="1" t="s">
        <v>162</v>
      </c>
      <c r="B325" s="2"/>
      <c r="C325" s="2">
        <v>2210</v>
      </c>
      <c r="D325" s="2">
        <f>F325+H325+I325+J325+K325+L325+M325+N325+O325+P325+Q325+R325</f>
        <v>2500</v>
      </c>
      <c r="E325" s="2"/>
      <c r="F325" s="2">
        <v>2500</v>
      </c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5.75" hidden="1">
      <c r="A326" s="1" t="s">
        <v>128</v>
      </c>
      <c r="B326" s="2"/>
      <c r="C326" s="2">
        <v>2273</v>
      </c>
      <c r="D326" s="2">
        <f>F326+H326+I326+J326+K326+L326+M326+N326+O326+P326+Q326+R326</f>
        <v>0</v>
      </c>
      <c r="E326" s="2"/>
      <c r="F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s="23" customFormat="1" ht="31.5" hidden="1">
      <c r="A327" s="22" t="s">
        <v>18</v>
      </c>
      <c r="B327" s="21">
        <v>110205</v>
      </c>
      <c r="C327" s="21"/>
      <c r="D327" s="21"/>
      <c r="E327" s="21">
        <v>1.4</v>
      </c>
      <c r="F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</row>
    <row r="328" spans="1:18" ht="15.75" hidden="1">
      <c r="A328" s="1" t="s">
        <v>128</v>
      </c>
      <c r="B328" s="2"/>
      <c r="C328" s="2">
        <v>2273</v>
      </c>
      <c r="D328" s="2">
        <f>F328+H328+I328+J328+K328+L328+M328+N328+O328+P328+Q328+R328</f>
        <v>0</v>
      </c>
      <c r="E328" s="2"/>
      <c r="F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31.5" hidden="1">
      <c r="A329" s="1" t="s">
        <v>236</v>
      </c>
      <c r="B329" s="2"/>
      <c r="C329" s="2">
        <v>2240</v>
      </c>
      <c r="D329" s="2">
        <f>F329+H329+I329+J329+K329+L329+M329+N329+O329+P329+Q329+R329</f>
        <v>0</v>
      </c>
      <c r="E329" s="2"/>
      <c r="F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31.5" hidden="1">
      <c r="A330" s="1" t="s">
        <v>162</v>
      </c>
      <c r="B330" s="2"/>
      <c r="C330" s="2">
        <v>2210</v>
      </c>
      <c r="D330" s="2">
        <f>F330+H330+I330+J330+K330+L330+M330+N330+O330+P330+Q330+R330</f>
        <v>0</v>
      </c>
      <c r="E330" s="2"/>
      <c r="F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s="23" customFormat="1" ht="15.75" hidden="1">
      <c r="A331" s="22" t="s">
        <v>65</v>
      </c>
      <c r="B331" s="21">
        <v>110204</v>
      </c>
      <c r="C331" s="21"/>
      <c r="D331" s="21">
        <f>D332+D333+D334+D335+D336+D337</f>
        <v>0</v>
      </c>
      <c r="E331" s="21"/>
      <c r="F331" s="21">
        <f aca="true" t="shared" si="86" ref="F331:R331">F332+F333+F334+F335+F336+F337</f>
        <v>0</v>
      </c>
      <c r="G331" s="21">
        <f t="shared" si="86"/>
        <v>0</v>
      </c>
      <c r="H331" s="21">
        <f t="shared" si="86"/>
        <v>0</v>
      </c>
      <c r="I331" s="21">
        <f t="shared" si="86"/>
        <v>0</v>
      </c>
      <c r="J331" s="21">
        <f t="shared" si="86"/>
        <v>0</v>
      </c>
      <c r="K331" s="21">
        <f t="shared" si="86"/>
        <v>0</v>
      </c>
      <c r="L331" s="21">
        <f t="shared" si="86"/>
        <v>0</v>
      </c>
      <c r="M331" s="21">
        <f t="shared" si="86"/>
        <v>0</v>
      </c>
      <c r="N331" s="21">
        <f t="shared" si="86"/>
        <v>0</v>
      </c>
      <c r="O331" s="21">
        <f t="shared" si="86"/>
        <v>0</v>
      </c>
      <c r="P331" s="21">
        <f t="shared" si="86"/>
        <v>0</v>
      </c>
      <c r="Q331" s="21">
        <f t="shared" si="86"/>
        <v>0</v>
      </c>
      <c r="R331" s="21">
        <f t="shared" si="86"/>
        <v>0</v>
      </c>
    </row>
    <row r="332" spans="1:18" ht="31.5" hidden="1">
      <c r="A332" s="1" t="s">
        <v>162</v>
      </c>
      <c r="B332" s="2"/>
      <c r="C332" s="2">
        <v>2210</v>
      </c>
      <c r="D332" s="2">
        <f aca="true" t="shared" si="87" ref="D332:D337">F332+H332+I332+J332+K332+L332+M332+N332+O332+P332+Q332+R332</f>
        <v>0</v>
      </c>
      <c r="E332" s="2"/>
      <c r="F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29.25" customHeight="1" hidden="1">
      <c r="A333" s="1" t="s">
        <v>195</v>
      </c>
      <c r="B333" s="2"/>
      <c r="C333" s="2">
        <v>2240</v>
      </c>
      <c r="D333" s="2">
        <f t="shared" si="87"/>
        <v>0</v>
      </c>
      <c r="E333" s="2"/>
      <c r="F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78.75" hidden="1">
      <c r="A334" s="1" t="s">
        <v>161</v>
      </c>
      <c r="B334" s="2"/>
      <c r="C334" s="2">
        <v>2282</v>
      </c>
      <c r="D334" s="2">
        <f t="shared" si="87"/>
        <v>0</v>
      </c>
      <c r="E334" s="2"/>
      <c r="F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5.75" hidden="1">
      <c r="A335" s="1" t="s">
        <v>128</v>
      </c>
      <c r="B335" s="2"/>
      <c r="C335" s="2">
        <v>2273</v>
      </c>
      <c r="D335" s="2">
        <f t="shared" si="87"/>
        <v>0</v>
      </c>
      <c r="E335" s="2"/>
      <c r="F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5.75" hidden="1">
      <c r="A336" s="1" t="s">
        <v>119</v>
      </c>
      <c r="B336" s="2"/>
      <c r="C336" s="2">
        <v>2111</v>
      </c>
      <c r="D336" s="2">
        <f t="shared" si="87"/>
        <v>0</v>
      </c>
      <c r="E336" s="2"/>
      <c r="F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5.75" hidden="1">
      <c r="A337" s="1" t="s">
        <v>13</v>
      </c>
      <c r="B337" s="2"/>
      <c r="C337" s="2">
        <v>2120</v>
      </c>
      <c r="D337" s="2">
        <f t="shared" si="87"/>
        <v>0</v>
      </c>
      <c r="E337" s="2"/>
      <c r="F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s="23" customFormat="1" ht="31.5" hidden="1">
      <c r="A338" s="22" t="s">
        <v>18</v>
      </c>
      <c r="B338" s="21">
        <v>110205</v>
      </c>
      <c r="C338" s="21"/>
      <c r="D338" s="21">
        <f>D339+D340+D341+D342</f>
        <v>0</v>
      </c>
      <c r="E338" s="21">
        <v>9.5</v>
      </c>
      <c r="F338" s="21">
        <f aca="true" t="shared" si="88" ref="F338:R338">F339+F340+F341+F342</f>
        <v>0</v>
      </c>
      <c r="G338" s="21">
        <f t="shared" si="88"/>
        <v>0</v>
      </c>
      <c r="H338" s="21">
        <f t="shared" si="88"/>
        <v>0</v>
      </c>
      <c r="I338" s="21">
        <f t="shared" si="88"/>
        <v>0</v>
      </c>
      <c r="J338" s="21">
        <f t="shared" si="88"/>
        <v>0</v>
      </c>
      <c r="K338" s="21">
        <f t="shared" si="88"/>
        <v>0</v>
      </c>
      <c r="L338" s="21">
        <f t="shared" si="88"/>
        <v>0</v>
      </c>
      <c r="M338" s="21">
        <f t="shared" si="88"/>
        <v>0</v>
      </c>
      <c r="N338" s="21">
        <f t="shared" si="88"/>
        <v>0</v>
      </c>
      <c r="O338" s="21">
        <f t="shared" si="88"/>
        <v>0</v>
      </c>
      <c r="P338" s="21">
        <f t="shared" si="88"/>
        <v>0</v>
      </c>
      <c r="Q338" s="21">
        <f t="shared" si="88"/>
        <v>0</v>
      </c>
      <c r="R338" s="21">
        <f t="shared" si="88"/>
        <v>0</v>
      </c>
    </row>
    <row r="339" spans="1:18" s="23" customFormat="1" ht="15.75" hidden="1">
      <c r="A339" s="1" t="s">
        <v>119</v>
      </c>
      <c r="B339" s="21"/>
      <c r="C339" s="33">
        <v>2111</v>
      </c>
      <c r="D339" s="33">
        <f>F339+H339+I339+J339+K339+L339+M339+N339+O339+P339+Q339+R339</f>
        <v>0</v>
      </c>
      <c r="E339" s="21"/>
      <c r="F339" s="21"/>
      <c r="G339" s="46"/>
      <c r="H339" s="21"/>
      <c r="I339" s="21"/>
      <c r="J339" s="21"/>
      <c r="K339" s="33"/>
      <c r="L339" s="21"/>
      <c r="M339" s="33"/>
      <c r="N339" s="21"/>
      <c r="O339" s="21"/>
      <c r="P339" s="33"/>
      <c r="Q339" s="21"/>
      <c r="R339" s="21"/>
    </row>
    <row r="340" spans="1:18" s="34" customFormat="1" ht="15.75" hidden="1">
      <c r="A340" s="1" t="s">
        <v>13</v>
      </c>
      <c r="B340" s="33"/>
      <c r="C340" s="33">
        <v>2120</v>
      </c>
      <c r="D340" s="33">
        <f>F340+H340+I340+J340+K340+L340+M340+N340+O340+P340+Q340+R340</f>
        <v>0</v>
      </c>
      <c r="E340" s="33"/>
      <c r="F340" s="33"/>
      <c r="G340" s="41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</row>
    <row r="341" spans="1:18" s="34" customFormat="1" ht="15.75" hidden="1">
      <c r="A341" s="1" t="s">
        <v>122</v>
      </c>
      <c r="B341" s="33"/>
      <c r="C341" s="33">
        <v>2271</v>
      </c>
      <c r="D341" s="33">
        <f>F341+H341+I341+J341+K341+L341+M341+N341+O341+P341+Q341+R341</f>
        <v>0</v>
      </c>
      <c r="E341" s="33"/>
      <c r="F341" s="33"/>
      <c r="G341" s="41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</row>
    <row r="342" spans="1:18" s="34" customFormat="1" ht="31.5" hidden="1">
      <c r="A342" s="1" t="s">
        <v>162</v>
      </c>
      <c r="B342" s="33"/>
      <c r="C342" s="33">
        <v>2210</v>
      </c>
      <c r="D342" s="33">
        <f>F342+H342+I342+J342+K342+L342+M342+N342+O342+P342+Q342+R342</f>
        <v>0</v>
      </c>
      <c r="E342" s="33"/>
      <c r="F342" s="33"/>
      <c r="G342" s="41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</row>
    <row r="343" spans="1:18" s="23" customFormat="1" ht="31.5" hidden="1">
      <c r="A343" s="22" t="s">
        <v>66</v>
      </c>
      <c r="B343" s="21">
        <v>110502</v>
      </c>
      <c r="C343" s="21"/>
      <c r="D343" s="21">
        <f>D344+D345+D346+D347</f>
        <v>0</v>
      </c>
      <c r="E343" s="21">
        <v>5.8</v>
      </c>
      <c r="F343" s="21">
        <f aca="true" t="shared" si="89" ref="F343:R343">F344+F345+F346+F347</f>
        <v>0</v>
      </c>
      <c r="G343" s="21">
        <f t="shared" si="89"/>
        <v>0</v>
      </c>
      <c r="H343" s="21">
        <f t="shared" si="89"/>
        <v>0</v>
      </c>
      <c r="I343" s="21">
        <f t="shared" si="89"/>
        <v>0</v>
      </c>
      <c r="J343" s="21">
        <f t="shared" si="89"/>
        <v>0</v>
      </c>
      <c r="K343" s="21">
        <f t="shared" si="89"/>
        <v>0</v>
      </c>
      <c r="L343" s="21">
        <f t="shared" si="89"/>
        <v>0</v>
      </c>
      <c r="M343" s="21">
        <f t="shared" si="89"/>
        <v>0</v>
      </c>
      <c r="N343" s="21">
        <f t="shared" si="89"/>
        <v>0</v>
      </c>
      <c r="O343" s="21">
        <f t="shared" si="89"/>
        <v>0</v>
      </c>
      <c r="P343" s="21">
        <f t="shared" si="89"/>
        <v>0</v>
      </c>
      <c r="Q343" s="21">
        <f t="shared" si="89"/>
        <v>0</v>
      </c>
      <c r="R343" s="21">
        <f t="shared" si="89"/>
        <v>0</v>
      </c>
    </row>
    <row r="344" spans="1:18" ht="31.5" hidden="1">
      <c r="A344" s="1" t="s">
        <v>236</v>
      </c>
      <c r="B344" s="2"/>
      <c r="C344" s="2">
        <v>2240</v>
      </c>
      <c r="D344" s="2">
        <f>F344+H344+I344+J344+K344+L344+M344+N344+O344+P344+Q344+R344</f>
        <v>0</v>
      </c>
      <c r="E344" s="2"/>
      <c r="F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 hidden="1">
      <c r="A345" s="1" t="s">
        <v>122</v>
      </c>
      <c r="B345" s="2"/>
      <c r="C345" s="2">
        <v>2271</v>
      </c>
      <c r="D345" s="2">
        <f>F345+H345+I345+J345+K345+L345+M345+N345+O345+P345+Q345+R345</f>
        <v>0</v>
      </c>
      <c r="E345" s="2"/>
      <c r="F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 hidden="1">
      <c r="A346" s="1" t="s">
        <v>128</v>
      </c>
      <c r="B346" s="2"/>
      <c r="C346" s="2">
        <v>2273</v>
      </c>
      <c r="D346" s="2">
        <f>F346+H346+I346+J346+K346+L346+M346+N346+O346+P346+Q346+R346</f>
        <v>0</v>
      </c>
      <c r="E346" s="2"/>
      <c r="F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31.5" hidden="1">
      <c r="A347" s="1" t="s">
        <v>162</v>
      </c>
      <c r="B347" s="2"/>
      <c r="C347" s="2">
        <v>2210</v>
      </c>
      <c r="D347" s="2">
        <f>F347+H347+I347+J347+K347+L347+M347+N347+O347+P347+Q347+R347</f>
        <v>0</v>
      </c>
      <c r="E347" s="2"/>
      <c r="F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s="11" customFormat="1" ht="31.5" hidden="1">
      <c r="A348" s="12" t="s">
        <v>67</v>
      </c>
      <c r="B348" s="13"/>
      <c r="C348" s="13"/>
      <c r="D348" s="13"/>
      <c r="E348" s="13"/>
      <c r="F348" s="13"/>
      <c r="G348" s="13">
        <f>G349+G353+G355</f>
        <v>0</v>
      </c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1:18" s="23" customFormat="1" ht="31.5" hidden="1">
      <c r="A349" s="22" t="s">
        <v>19</v>
      </c>
      <c r="B349" s="21">
        <v>10116</v>
      </c>
      <c r="C349" s="21"/>
      <c r="D349" s="21">
        <f>D350+D351+D352</f>
        <v>0</v>
      </c>
      <c r="E349" s="21"/>
      <c r="F349" s="21">
        <f aca="true" t="shared" si="90" ref="F349:R349">F350+F351+F352</f>
        <v>0</v>
      </c>
      <c r="G349" s="21">
        <f t="shared" si="90"/>
        <v>0</v>
      </c>
      <c r="H349" s="21">
        <f t="shared" si="90"/>
        <v>0</v>
      </c>
      <c r="I349" s="21">
        <f t="shared" si="90"/>
        <v>0</v>
      </c>
      <c r="J349" s="21">
        <f t="shared" si="90"/>
        <v>0</v>
      </c>
      <c r="K349" s="21">
        <f t="shared" si="90"/>
        <v>0</v>
      </c>
      <c r="L349" s="21">
        <f t="shared" si="90"/>
        <v>0</v>
      </c>
      <c r="M349" s="21">
        <f t="shared" si="90"/>
        <v>0</v>
      </c>
      <c r="N349" s="21">
        <f t="shared" si="90"/>
        <v>0</v>
      </c>
      <c r="O349" s="21">
        <f t="shared" si="90"/>
        <v>0</v>
      </c>
      <c r="P349" s="21">
        <f t="shared" si="90"/>
        <v>0</v>
      </c>
      <c r="Q349" s="21">
        <f t="shared" si="90"/>
        <v>0</v>
      </c>
      <c r="R349" s="21">
        <f t="shared" si="90"/>
        <v>0</v>
      </c>
    </row>
    <row r="350" spans="1:18" ht="15.75" hidden="1">
      <c r="A350" s="1" t="s">
        <v>12</v>
      </c>
      <c r="B350" s="2"/>
      <c r="C350" s="2">
        <v>1111</v>
      </c>
      <c r="D350" s="2"/>
      <c r="E350" s="2">
        <v>12.2</v>
      </c>
      <c r="F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 hidden="1">
      <c r="A351" s="1" t="s">
        <v>13</v>
      </c>
      <c r="B351" s="2"/>
      <c r="C351" s="2">
        <v>1120</v>
      </c>
      <c r="D351" s="2"/>
      <c r="E351" s="2"/>
      <c r="F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 hidden="1">
      <c r="A352" s="1" t="s">
        <v>11</v>
      </c>
      <c r="B352" s="2"/>
      <c r="C352" s="2">
        <v>1140</v>
      </c>
      <c r="D352" s="2"/>
      <c r="E352" s="2"/>
      <c r="F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s="23" customFormat="1" ht="47.25" hidden="1">
      <c r="A353" s="22" t="s">
        <v>68</v>
      </c>
      <c r="B353" s="21">
        <v>130106</v>
      </c>
      <c r="C353" s="21"/>
      <c r="D353" s="21">
        <f aca="true" t="shared" si="91" ref="D353:R353">D354</f>
        <v>0</v>
      </c>
      <c r="E353" s="21"/>
      <c r="F353" s="21">
        <f t="shared" si="91"/>
        <v>0</v>
      </c>
      <c r="G353" s="21">
        <f t="shared" si="91"/>
        <v>0</v>
      </c>
      <c r="H353" s="21">
        <f t="shared" si="91"/>
        <v>0</v>
      </c>
      <c r="I353" s="21">
        <f t="shared" si="91"/>
        <v>0</v>
      </c>
      <c r="J353" s="21">
        <f t="shared" si="91"/>
        <v>0</v>
      </c>
      <c r="K353" s="21">
        <f t="shared" si="91"/>
        <v>0</v>
      </c>
      <c r="L353" s="21">
        <f t="shared" si="91"/>
        <v>0</v>
      </c>
      <c r="M353" s="21">
        <f t="shared" si="91"/>
        <v>0</v>
      </c>
      <c r="N353" s="21">
        <f t="shared" si="91"/>
        <v>0</v>
      </c>
      <c r="O353" s="21">
        <f t="shared" si="91"/>
        <v>0</v>
      </c>
      <c r="P353" s="21">
        <f t="shared" si="91"/>
        <v>0</v>
      </c>
      <c r="Q353" s="21">
        <f t="shared" si="91"/>
        <v>0</v>
      </c>
      <c r="R353" s="21">
        <f t="shared" si="91"/>
        <v>0</v>
      </c>
    </row>
    <row r="354" spans="1:18" ht="15.75" hidden="1">
      <c r="A354" s="1" t="s">
        <v>43</v>
      </c>
      <c r="B354" s="2"/>
      <c r="C354" s="2">
        <v>1172</v>
      </c>
      <c r="D354" s="2">
        <f>F354+H354+I354+J354+K354+L354+M354+N354+O354+P354+Q354+R354</f>
        <v>0</v>
      </c>
      <c r="E354" s="2">
        <v>-1.5</v>
      </c>
      <c r="F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s="23" customFormat="1" ht="50.25" customHeight="1" hidden="1">
      <c r="A355" s="22" t="s">
        <v>59</v>
      </c>
      <c r="B355" s="21">
        <v>130107</v>
      </c>
      <c r="C355" s="21"/>
      <c r="D355" s="21">
        <f>D356+D357+D358+D359+D360+D361+D362+D363</f>
        <v>0</v>
      </c>
      <c r="E355" s="21"/>
      <c r="F355" s="21">
        <f aca="true" t="shared" si="92" ref="F355:R355">F356+F357+F358+F359+F360+F361+F362+F363</f>
        <v>0</v>
      </c>
      <c r="G355" s="21">
        <f t="shared" si="92"/>
        <v>0</v>
      </c>
      <c r="H355" s="21">
        <f t="shared" si="92"/>
        <v>0</v>
      </c>
      <c r="I355" s="21">
        <f t="shared" si="92"/>
        <v>0</v>
      </c>
      <c r="J355" s="21">
        <f t="shared" si="92"/>
        <v>0</v>
      </c>
      <c r="K355" s="21">
        <f t="shared" si="92"/>
        <v>0</v>
      </c>
      <c r="L355" s="21">
        <f t="shared" si="92"/>
        <v>0</v>
      </c>
      <c r="M355" s="21">
        <f t="shared" si="92"/>
        <v>0</v>
      </c>
      <c r="N355" s="21">
        <f t="shared" si="92"/>
        <v>0</v>
      </c>
      <c r="O355" s="21">
        <f t="shared" si="92"/>
        <v>0</v>
      </c>
      <c r="P355" s="21">
        <f t="shared" si="92"/>
        <v>0</v>
      </c>
      <c r="Q355" s="21">
        <f t="shared" si="92"/>
        <v>0</v>
      </c>
      <c r="R355" s="21">
        <f t="shared" si="92"/>
        <v>0</v>
      </c>
    </row>
    <row r="356" spans="1:18" ht="15.75" hidden="1">
      <c r="A356" s="1" t="s">
        <v>43</v>
      </c>
      <c r="B356" s="2"/>
      <c r="C356" s="2">
        <v>1172</v>
      </c>
      <c r="D356" s="2">
        <f>F356+H356+I356+J356+K356+L356+M356+N356+O356+P356+Q356+R356</f>
        <v>0</v>
      </c>
      <c r="E356" s="2"/>
      <c r="F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 hidden="1">
      <c r="A357" s="1" t="s">
        <v>13</v>
      </c>
      <c r="B357" s="2"/>
      <c r="C357" s="2">
        <v>1120</v>
      </c>
      <c r="D357" s="2">
        <f aca="true" t="shared" si="93" ref="D357:D363">F357+H357+I357+J357+K357+L357+M357+N357+O357+P357+Q357+R357</f>
        <v>0</v>
      </c>
      <c r="E357" s="2"/>
      <c r="F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 hidden="1">
      <c r="A358" s="1" t="s">
        <v>20</v>
      </c>
      <c r="B358" s="2"/>
      <c r="C358" s="2">
        <v>1138</v>
      </c>
      <c r="D358" s="2">
        <f t="shared" si="93"/>
        <v>0</v>
      </c>
      <c r="E358" s="2"/>
      <c r="F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75" hidden="1">
      <c r="A359" s="1" t="s">
        <v>16</v>
      </c>
      <c r="B359" s="2"/>
      <c r="C359" s="2">
        <v>1161</v>
      </c>
      <c r="D359" s="2">
        <f t="shared" si="93"/>
        <v>0</v>
      </c>
      <c r="E359" s="2"/>
      <c r="F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5.75" hidden="1">
      <c r="A360" s="1" t="s">
        <v>14</v>
      </c>
      <c r="B360" s="2"/>
      <c r="C360" s="2">
        <v>1162</v>
      </c>
      <c r="D360" s="2">
        <f t="shared" si="93"/>
        <v>0</v>
      </c>
      <c r="E360" s="2"/>
      <c r="F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 hidden="1">
      <c r="A361" s="1" t="s">
        <v>56</v>
      </c>
      <c r="B361" s="2"/>
      <c r="C361" s="2">
        <v>1163</v>
      </c>
      <c r="D361" s="2">
        <f t="shared" si="93"/>
        <v>0</v>
      </c>
      <c r="E361" s="2"/>
      <c r="F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 hidden="1">
      <c r="A362" s="1" t="s">
        <v>15</v>
      </c>
      <c r="B362" s="2"/>
      <c r="C362" s="2">
        <v>1164</v>
      </c>
      <c r="D362" s="2">
        <f t="shared" si="93"/>
        <v>0</v>
      </c>
      <c r="E362" s="2"/>
      <c r="F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7.25" customHeight="1" hidden="1">
      <c r="A363" s="1" t="s">
        <v>40</v>
      </c>
      <c r="B363" s="2"/>
      <c r="C363" s="2">
        <v>2133</v>
      </c>
      <c r="D363" s="2">
        <f t="shared" si="93"/>
        <v>0</v>
      </c>
      <c r="E363" s="2"/>
      <c r="F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s="11" customFormat="1" ht="29.25" customHeight="1" hidden="1">
      <c r="A364" s="12" t="s">
        <v>50</v>
      </c>
      <c r="B364" s="13"/>
      <c r="C364" s="13"/>
      <c r="D364" s="13">
        <f>D365+D380+D382+D385</f>
        <v>0</v>
      </c>
      <c r="E364" s="13"/>
      <c r="F364" s="13">
        <f aca="true" t="shared" si="94" ref="F364:R364">F365+F380+F382+F385</f>
        <v>0</v>
      </c>
      <c r="G364" s="13">
        <f t="shared" si="94"/>
        <v>0</v>
      </c>
      <c r="H364" s="13">
        <f t="shared" si="94"/>
        <v>0</v>
      </c>
      <c r="I364" s="13">
        <f t="shared" si="94"/>
        <v>0</v>
      </c>
      <c r="J364" s="13">
        <f t="shared" si="94"/>
        <v>0</v>
      </c>
      <c r="K364" s="13">
        <f t="shared" si="94"/>
        <v>0</v>
      </c>
      <c r="L364" s="13">
        <f t="shared" si="94"/>
        <v>0</v>
      </c>
      <c r="M364" s="13">
        <f t="shared" si="94"/>
        <v>0</v>
      </c>
      <c r="N364" s="13">
        <f t="shared" si="94"/>
        <v>0</v>
      </c>
      <c r="O364" s="13">
        <f t="shared" si="94"/>
        <v>0</v>
      </c>
      <c r="P364" s="13">
        <f t="shared" si="94"/>
        <v>0</v>
      </c>
      <c r="Q364" s="13">
        <f t="shared" si="94"/>
        <v>0</v>
      </c>
      <c r="R364" s="13">
        <f t="shared" si="94"/>
        <v>0</v>
      </c>
    </row>
    <row r="365" spans="1:18" s="23" customFormat="1" ht="17.25" customHeight="1" hidden="1">
      <c r="A365" s="22" t="s">
        <v>48</v>
      </c>
      <c r="B365" s="21">
        <v>80101</v>
      </c>
      <c r="C365" s="21"/>
      <c r="D365" s="21">
        <f>D366+D367+D368+D369+D370+D371+D372+D373+D374+D375+D376+D377+D378+D379</f>
        <v>0</v>
      </c>
      <c r="E365" s="21"/>
      <c r="F365" s="21">
        <f aca="true" t="shared" si="95" ref="F365:R365">F366+F367+F368+F369+F370+F371+F372+F373+F374+F375+F376+F377+F378+F379</f>
        <v>0</v>
      </c>
      <c r="G365" s="21">
        <f t="shared" si="95"/>
        <v>0</v>
      </c>
      <c r="H365" s="21">
        <f t="shared" si="95"/>
        <v>0</v>
      </c>
      <c r="I365" s="21">
        <f t="shared" si="95"/>
        <v>0</v>
      </c>
      <c r="J365" s="21">
        <f t="shared" si="95"/>
        <v>0</v>
      </c>
      <c r="K365" s="21">
        <f t="shared" si="95"/>
        <v>0</v>
      </c>
      <c r="L365" s="21">
        <f t="shared" si="95"/>
        <v>0</v>
      </c>
      <c r="M365" s="21">
        <f t="shared" si="95"/>
        <v>0</v>
      </c>
      <c r="N365" s="21">
        <f t="shared" si="95"/>
        <v>0</v>
      </c>
      <c r="O365" s="21">
        <f t="shared" si="95"/>
        <v>0</v>
      </c>
      <c r="P365" s="21">
        <f t="shared" si="95"/>
        <v>0</v>
      </c>
      <c r="Q365" s="21">
        <f t="shared" si="95"/>
        <v>0</v>
      </c>
      <c r="R365" s="21">
        <f t="shared" si="95"/>
        <v>0</v>
      </c>
    </row>
    <row r="366" spans="1:18" ht="16.5" customHeight="1" hidden="1">
      <c r="A366" s="1" t="s">
        <v>54</v>
      </c>
      <c r="B366" s="2"/>
      <c r="C366" s="2">
        <v>1111</v>
      </c>
      <c r="D366" s="2"/>
      <c r="E366" s="2"/>
      <c r="F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 hidden="1">
      <c r="A367" s="1" t="s">
        <v>13</v>
      </c>
      <c r="B367" s="2"/>
      <c r="C367" s="2">
        <v>1120</v>
      </c>
      <c r="D367" s="2"/>
      <c r="E367" s="2">
        <v>-0.2</v>
      </c>
      <c r="F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31.5" hidden="1">
      <c r="A368" s="1" t="s">
        <v>49</v>
      </c>
      <c r="B368" s="2"/>
      <c r="C368" s="2">
        <v>1131</v>
      </c>
      <c r="D368" s="2"/>
      <c r="E368" s="2"/>
      <c r="F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 hidden="1">
      <c r="A369" s="1" t="s">
        <v>23</v>
      </c>
      <c r="B369" s="2"/>
      <c r="C369" s="2">
        <v>1137</v>
      </c>
      <c r="D369" s="2"/>
      <c r="E369" s="2"/>
      <c r="F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 hidden="1">
      <c r="A370" s="1" t="s">
        <v>20</v>
      </c>
      <c r="B370" s="2"/>
      <c r="C370" s="2">
        <v>1138</v>
      </c>
      <c r="D370" s="2"/>
      <c r="E370" s="2"/>
      <c r="F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 hidden="1">
      <c r="A371" s="1" t="s">
        <v>42</v>
      </c>
      <c r="B371" s="2"/>
      <c r="C371" s="2">
        <v>1139</v>
      </c>
      <c r="D371" s="2"/>
      <c r="E371" s="2"/>
      <c r="F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 hidden="1">
      <c r="A372" s="1" t="s">
        <v>11</v>
      </c>
      <c r="B372" s="2"/>
      <c r="C372" s="2">
        <v>1140</v>
      </c>
      <c r="D372" s="2"/>
      <c r="E372" s="2"/>
      <c r="F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 hidden="1">
      <c r="A373" s="1" t="s">
        <v>14</v>
      </c>
      <c r="B373" s="2"/>
      <c r="C373" s="2">
        <v>1162</v>
      </c>
      <c r="D373" s="2"/>
      <c r="E373" s="2"/>
      <c r="F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 hidden="1">
      <c r="A374" s="1" t="s">
        <v>69</v>
      </c>
      <c r="B374" s="2"/>
      <c r="C374" s="2">
        <v>1163</v>
      </c>
      <c r="D374" s="2"/>
      <c r="E374" s="2"/>
      <c r="F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75" hidden="1">
      <c r="A375" s="1" t="s">
        <v>15</v>
      </c>
      <c r="B375" s="2"/>
      <c r="C375" s="2">
        <v>1164</v>
      </c>
      <c r="D375" s="2"/>
      <c r="E375" s="2"/>
      <c r="F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9.5" customHeight="1" hidden="1">
      <c r="A376" s="1" t="s">
        <v>17</v>
      </c>
      <c r="B376" s="2"/>
      <c r="C376" s="2">
        <v>1165</v>
      </c>
      <c r="D376" s="2"/>
      <c r="E376" s="2"/>
      <c r="F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9.5" customHeight="1" hidden="1">
      <c r="A377" s="1" t="s">
        <v>22</v>
      </c>
      <c r="B377" s="2"/>
      <c r="C377" s="2">
        <v>2110</v>
      </c>
      <c r="D377" s="2"/>
      <c r="E377" s="2"/>
      <c r="F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 hidden="1">
      <c r="A378" s="1" t="s">
        <v>16</v>
      </c>
      <c r="B378" s="2"/>
      <c r="C378" s="2">
        <v>1161</v>
      </c>
      <c r="D378" s="2"/>
      <c r="E378" s="2"/>
      <c r="F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8" customHeight="1" hidden="1">
      <c r="A379" s="1" t="s">
        <v>40</v>
      </c>
      <c r="B379" s="2"/>
      <c r="C379" s="2">
        <v>2133</v>
      </c>
      <c r="D379" s="2"/>
      <c r="E379" s="2"/>
      <c r="F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s="23" customFormat="1" ht="31.5" hidden="1">
      <c r="A380" s="22" t="s">
        <v>70</v>
      </c>
      <c r="B380" s="21">
        <v>81002</v>
      </c>
      <c r="C380" s="21"/>
      <c r="D380" s="21">
        <f>D381</f>
        <v>0</v>
      </c>
      <c r="E380" s="21"/>
      <c r="F380" s="21">
        <f aca="true" t="shared" si="96" ref="F380:R380">F381</f>
        <v>0</v>
      </c>
      <c r="G380" s="21">
        <f t="shared" si="96"/>
        <v>0</v>
      </c>
      <c r="H380" s="21">
        <f t="shared" si="96"/>
        <v>0</v>
      </c>
      <c r="I380" s="21">
        <f t="shared" si="96"/>
        <v>0</v>
      </c>
      <c r="J380" s="21">
        <f t="shared" si="96"/>
        <v>0</v>
      </c>
      <c r="K380" s="21">
        <f t="shared" si="96"/>
        <v>0</v>
      </c>
      <c r="L380" s="21">
        <f t="shared" si="96"/>
        <v>0</v>
      </c>
      <c r="M380" s="21">
        <f t="shared" si="96"/>
        <v>0</v>
      </c>
      <c r="N380" s="21">
        <f t="shared" si="96"/>
        <v>0</v>
      </c>
      <c r="O380" s="21">
        <f t="shared" si="96"/>
        <v>0</v>
      </c>
      <c r="P380" s="21">
        <f t="shared" si="96"/>
        <v>0</v>
      </c>
      <c r="Q380" s="21">
        <f t="shared" si="96"/>
        <v>0</v>
      </c>
      <c r="R380" s="21">
        <f t="shared" si="96"/>
        <v>0</v>
      </c>
    </row>
    <row r="381" spans="1:18" ht="15.75" hidden="1">
      <c r="A381" s="1" t="s">
        <v>60</v>
      </c>
      <c r="B381" s="2"/>
      <c r="C381" s="2">
        <v>1343</v>
      </c>
      <c r="D381" s="2"/>
      <c r="E381" s="2"/>
      <c r="F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s="23" customFormat="1" ht="27" customHeight="1" hidden="1">
      <c r="A382" s="22" t="s">
        <v>25</v>
      </c>
      <c r="B382" s="21">
        <v>81004</v>
      </c>
      <c r="C382" s="21"/>
      <c r="D382" s="21">
        <f>D383+D384</f>
        <v>0</v>
      </c>
      <c r="E382" s="21"/>
      <c r="F382" s="21">
        <f aca="true" t="shared" si="97" ref="F382:R382">F383+F384</f>
        <v>0</v>
      </c>
      <c r="G382" s="21">
        <f t="shared" si="97"/>
        <v>0</v>
      </c>
      <c r="H382" s="21">
        <f t="shared" si="97"/>
        <v>0</v>
      </c>
      <c r="I382" s="21">
        <f t="shared" si="97"/>
        <v>0</v>
      </c>
      <c r="J382" s="21">
        <f t="shared" si="97"/>
        <v>0</v>
      </c>
      <c r="K382" s="21">
        <f t="shared" si="97"/>
        <v>0</v>
      </c>
      <c r="L382" s="21">
        <f t="shared" si="97"/>
        <v>0</v>
      </c>
      <c r="M382" s="21">
        <f t="shared" si="97"/>
        <v>0</v>
      </c>
      <c r="N382" s="21">
        <f t="shared" si="97"/>
        <v>0</v>
      </c>
      <c r="O382" s="21">
        <f t="shared" si="97"/>
        <v>0</v>
      </c>
      <c r="P382" s="21">
        <f t="shared" si="97"/>
        <v>0</v>
      </c>
      <c r="Q382" s="21">
        <f t="shared" si="97"/>
        <v>0</v>
      </c>
      <c r="R382" s="21">
        <f t="shared" si="97"/>
        <v>0</v>
      </c>
    </row>
    <row r="383" spans="1:18" ht="15.75" hidden="1">
      <c r="A383" s="1" t="s">
        <v>54</v>
      </c>
      <c r="B383" s="2"/>
      <c r="C383" s="2">
        <v>1111</v>
      </c>
      <c r="D383" s="2"/>
      <c r="E383" s="2"/>
      <c r="F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 hidden="1">
      <c r="A384" s="1" t="s">
        <v>13</v>
      </c>
      <c r="B384" s="2"/>
      <c r="C384" s="2">
        <v>1120</v>
      </c>
      <c r="D384" s="2"/>
      <c r="E384" s="2"/>
      <c r="F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s="23" customFormat="1" ht="31.5" hidden="1">
      <c r="A385" s="22" t="s">
        <v>173</v>
      </c>
      <c r="B385" s="21">
        <v>100203</v>
      </c>
      <c r="C385" s="21"/>
      <c r="D385" s="21">
        <f>D386+D387+D388+D389</f>
        <v>0</v>
      </c>
      <c r="E385" s="21"/>
      <c r="F385" s="21">
        <f aca="true" t="shared" si="98" ref="F385:R385">F386+F387+F388+F389</f>
        <v>0</v>
      </c>
      <c r="G385" s="21">
        <f t="shared" si="98"/>
        <v>0</v>
      </c>
      <c r="H385" s="21">
        <f t="shared" si="98"/>
        <v>0</v>
      </c>
      <c r="I385" s="21">
        <f t="shared" si="98"/>
        <v>0</v>
      </c>
      <c r="J385" s="21">
        <f t="shared" si="98"/>
        <v>0</v>
      </c>
      <c r="K385" s="21">
        <f t="shared" si="98"/>
        <v>0</v>
      </c>
      <c r="L385" s="21">
        <f t="shared" si="98"/>
        <v>0</v>
      </c>
      <c r="M385" s="21">
        <f t="shared" si="98"/>
        <v>0</v>
      </c>
      <c r="N385" s="21">
        <f t="shared" si="98"/>
        <v>0</v>
      </c>
      <c r="O385" s="21">
        <f t="shared" si="98"/>
        <v>0</v>
      </c>
      <c r="P385" s="21">
        <f t="shared" si="98"/>
        <v>0</v>
      </c>
      <c r="Q385" s="21">
        <f t="shared" si="98"/>
        <v>0</v>
      </c>
      <c r="R385" s="21">
        <f t="shared" si="98"/>
        <v>0</v>
      </c>
    </row>
    <row r="386" spans="1:18" ht="31.5" hidden="1">
      <c r="A386" s="1" t="s">
        <v>195</v>
      </c>
      <c r="B386" s="2"/>
      <c r="C386" s="2">
        <v>1134</v>
      </c>
      <c r="D386" s="2">
        <f>F386+H386+I386+J386+K386+L386+M386+N386+O386+P386+Q386+R386</f>
        <v>0</v>
      </c>
      <c r="E386" s="2"/>
      <c r="F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47.25" hidden="1">
      <c r="A387" s="1" t="s">
        <v>136</v>
      </c>
      <c r="B387" s="2"/>
      <c r="C387" s="2">
        <v>1310</v>
      </c>
      <c r="D387" s="2">
        <f>F387+H387+I387+J387+K387+L387+M387+N387+O387+P387+Q387+R387</f>
        <v>0</v>
      </c>
      <c r="E387" s="2"/>
      <c r="F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5.75" hidden="1">
      <c r="A388" s="1" t="s">
        <v>11</v>
      </c>
      <c r="B388" s="2"/>
      <c r="C388" s="2">
        <v>1140</v>
      </c>
      <c r="D388" s="2">
        <f>F388+H388+I388+J388+K388+L388+M388+N388+O388+P388+Q388+R388</f>
        <v>0</v>
      </c>
      <c r="E388" s="2"/>
      <c r="F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5.75" hidden="1">
      <c r="A389" s="1" t="s">
        <v>22</v>
      </c>
      <c r="B389" s="2"/>
      <c r="C389" s="2">
        <v>2110</v>
      </c>
      <c r="D389" s="2">
        <f>F389+H389+I389+J389+K389+L389+M389+N389+O389+P389+Q389+R389</f>
        <v>0</v>
      </c>
      <c r="E389" s="2"/>
      <c r="F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s="11" customFormat="1" ht="15.75" hidden="1">
      <c r="A390" s="12" t="s">
        <v>92</v>
      </c>
      <c r="B390" s="13"/>
      <c r="C390" s="13"/>
      <c r="D390" s="13">
        <f>D391+D394</f>
        <v>0</v>
      </c>
      <c r="E390" s="13"/>
      <c r="F390" s="13">
        <f aca="true" t="shared" si="99" ref="F390:R390">F391+F394</f>
        <v>0</v>
      </c>
      <c r="G390" s="13">
        <f t="shared" si="99"/>
        <v>0</v>
      </c>
      <c r="H390" s="13">
        <f t="shared" si="99"/>
        <v>0</v>
      </c>
      <c r="I390" s="13">
        <f t="shared" si="99"/>
        <v>0</v>
      </c>
      <c r="J390" s="13">
        <f t="shared" si="99"/>
        <v>0</v>
      </c>
      <c r="K390" s="13">
        <f t="shared" si="99"/>
        <v>0</v>
      </c>
      <c r="L390" s="13">
        <f t="shared" si="99"/>
        <v>0</v>
      </c>
      <c r="M390" s="13">
        <f t="shared" si="99"/>
        <v>0</v>
      </c>
      <c r="N390" s="13">
        <f t="shared" si="99"/>
        <v>0</v>
      </c>
      <c r="O390" s="13">
        <f t="shared" si="99"/>
        <v>0</v>
      </c>
      <c r="P390" s="13">
        <f t="shared" si="99"/>
        <v>0</v>
      </c>
      <c r="Q390" s="13">
        <f t="shared" si="99"/>
        <v>0</v>
      </c>
      <c r="R390" s="13">
        <f t="shared" si="99"/>
        <v>0</v>
      </c>
    </row>
    <row r="391" spans="1:18" s="23" customFormat="1" ht="15.75" hidden="1">
      <c r="A391" s="22" t="s">
        <v>92</v>
      </c>
      <c r="B391" s="21">
        <v>250102</v>
      </c>
      <c r="C391" s="21"/>
      <c r="D391" s="21">
        <f>D392+D393</f>
        <v>0</v>
      </c>
      <c r="E391" s="21"/>
      <c r="F391" s="21">
        <f aca="true" t="shared" si="100" ref="F391:R391">F392+F393</f>
        <v>0</v>
      </c>
      <c r="G391" s="21">
        <f t="shared" si="100"/>
        <v>0</v>
      </c>
      <c r="H391" s="21">
        <f t="shared" si="100"/>
        <v>0</v>
      </c>
      <c r="I391" s="21">
        <f t="shared" si="100"/>
        <v>0</v>
      </c>
      <c r="J391" s="21">
        <f t="shared" si="100"/>
        <v>0</v>
      </c>
      <c r="K391" s="21">
        <f t="shared" si="100"/>
        <v>0</v>
      </c>
      <c r="L391" s="21">
        <f t="shared" si="100"/>
        <v>0</v>
      </c>
      <c r="M391" s="21">
        <f t="shared" si="100"/>
        <v>0</v>
      </c>
      <c r="N391" s="21">
        <f t="shared" si="100"/>
        <v>0</v>
      </c>
      <c r="O391" s="21">
        <f t="shared" si="100"/>
        <v>0</v>
      </c>
      <c r="P391" s="21">
        <f t="shared" si="100"/>
        <v>0</v>
      </c>
      <c r="Q391" s="21">
        <f t="shared" si="100"/>
        <v>0</v>
      </c>
      <c r="R391" s="21">
        <f t="shared" si="100"/>
        <v>0</v>
      </c>
    </row>
    <row r="392" spans="1:18" ht="15.75" hidden="1">
      <c r="A392" s="1" t="s">
        <v>93</v>
      </c>
      <c r="B392" s="2"/>
      <c r="C392" s="2">
        <v>3000</v>
      </c>
      <c r="D392" s="2">
        <f>F392+H392+I392+J392+K392+L392+M392+N392+O392+P392+Q392+R392</f>
        <v>0</v>
      </c>
      <c r="E392" s="2"/>
      <c r="F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20.25" customHeight="1" hidden="1">
      <c r="A393" s="1" t="s">
        <v>57</v>
      </c>
      <c r="B393" s="2"/>
      <c r="C393" s="2">
        <v>1165</v>
      </c>
      <c r="D393" s="2">
        <f>F393+H393+I393+J393+K393+L393+M393+N393+O393+P393+Q393+R393</f>
        <v>0</v>
      </c>
      <c r="E393" s="2"/>
      <c r="F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s="23" customFormat="1" ht="31.5" hidden="1">
      <c r="A394" s="22" t="s">
        <v>84</v>
      </c>
      <c r="B394" s="21">
        <v>10116</v>
      </c>
      <c r="C394" s="21"/>
      <c r="D394" s="21">
        <f>D395+D396</f>
        <v>0</v>
      </c>
      <c r="E394" s="21"/>
      <c r="F394" s="21">
        <f aca="true" t="shared" si="101" ref="F394:R394">F395+F396</f>
        <v>0</v>
      </c>
      <c r="G394" s="21">
        <f t="shared" si="101"/>
        <v>0</v>
      </c>
      <c r="H394" s="21">
        <f t="shared" si="101"/>
        <v>0</v>
      </c>
      <c r="I394" s="21">
        <f t="shared" si="101"/>
        <v>0</v>
      </c>
      <c r="J394" s="21">
        <f t="shared" si="101"/>
        <v>0</v>
      </c>
      <c r="K394" s="21">
        <f t="shared" si="101"/>
        <v>0</v>
      </c>
      <c r="L394" s="21">
        <f t="shared" si="101"/>
        <v>0</v>
      </c>
      <c r="M394" s="21">
        <f t="shared" si="101"/>
        <v>0</v>
      </c>
      <c r="N394" s="21">
        <f t="shared" si="101"/>
        <v>0</v>
      </c>
      <c r="O394" s="21">
        <f t="shared" si="101"/>
        <v>0</v>
      </c>
      <c r="P394" s="21">
        <f t="shared" si="101"/>
        <v>0</v>
      </c>
      <c r="Q394" s="21">
        <f t="shared" si="101"/>
        <v>0</v>
      </c>
      <c r="R394" s="21">
        <f t="shared" si="101"/>
        <v>0</v>
      </c>
    </row>
    <row r="395" spans="1:18" ht="15.75" hidden="1">
      <c r="A395" s="1" t="s">
        <v>54</v>
      </c>
      <c r="B395" s="2"/>
      <c r="C395" s="2">
        <v>1111</v>
      </c>
      <c r="D395" s="2">
        <f>F395+H395+I395+J395+K395+L395+M395+N395+O395+P395+Q395+R395</f>
        <v>0</v>
      </c>
      <c r="E395" s="2"/>
      <c r="F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5.75" hidden="1">
      <c r="A396" s="1" t="s">
        <v>13</v>
      </c>
      <c r="B396" s="2"/>
      <c r="C396" s="2">
        <v>1120</v>
      </c>
      <c r="D396" s="2">
        <f>F396+H396+I396+J396+K396+L396+M396+N396+O396+P396+Q396+R396</f>
        <v>0</v>
      </c>
      <c r="E396" s="2"/>
      <c r="F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6.5" customHeight="1">
      <c r="A397" s="1"/>
      <c r="B397" s="2"/>
      <c r="C397" s="2"/>
      <c r="D397" s="2"/>
      <c r="E397" s="2"/>
      <c r="F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s="11" customFormat="1" ht="31.5">
      <c r="A398" s="12" t="s">
        <v>6</v>
      </c>
      <c r="B398" s="13"/>
      <c r="C398" s="13"/>
      <c r="D398" s="13">
        <f>D10+D80+D137+D224+D242+D303+D292</f>
        <v>0</v>
      </c>
      <c r="E398" s="13">
        <v>370.6</v>
      </c>
      <c r="F398" s="13">
        <f aca="true" t="shared" si="102" ref="F398:R398">F10+F80+F137+F224+F242+F303+F292</f>
        <v>0</v>
      </c>
      <c r="G398" s="13" t="e">
        <f t="shared" si="102"/>
        <v>#REF!</v>
      </c>
      <c r="H398" s="13">
        <f t="shared" si="102"/>
        <v>0</v>
      </c>
      <c r="I398" s="13">
        <f t="shared" si="102"/>
        <v>0</v>
      </c>
      <c r="J398" s="13">
        <f t="shared" si="102"/>
        <v>0</v>
      </c>
      <c r="K398" s="13">
        <f t="shared" si="102"/>
        <v>0</v>
      </c>
      <c r="L398" s="13">
        <f t="shared" si="102"/>
        <v>0</v>
      </c>
      <c r="M398" s="13">
        <f t="shared" si="102"/>
        <v>0</v>
      </c>
      <c r="N398" s="13">
        <f t="shared" si="102"/>
        <v>0</v>
      </c>
      <c r="O398" s="13">
        <f t="shared" si="102"/>
        <v>0</v>
      </c>
      <c r="P398" s="13">
        <f t="shared" si="102"/>
        <v>0</v>
      </c>
      <c r="Q398" s="13">
        <f t="shared" si="102"/>
        <v>0</v>
      </c>
      <c r="R398" s="13">
        <f t="shared" si="102"/>
        <v>0</v>
      </c>
    </row>
    <row r="399" spans="1:18" ht="15.75" hidden="1">
      <c r="A399" s="105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</row>
    <row r="400" spans="1:18" s="58" customFormat="1" ht="15.75" hidden="1">
      <c r="A400" s="112" t="s">
        <v>7</v>
      </c>
      <c r="B400" s="113"/>
      <c r="C400" s="113"/>
      <c r="D400" s="113"/>
      <c r="E400" s="113"/>
      <c r="F400" s="113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5"/>
    </row>
    <row r="401" spans="1:18" s="58" customFormat="1" ht="24.75" customHeight="1" hidden="1">
      <c r="A401" s="63"/>
      <c r="B401" s="64"/>
      <c r="C401" s="64"/>
      <c r="D401" s="64"/>
      <c r="E401" s="64"/>
      <c r="F401" s="64"/>
      <c r="G401" s="65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7"/>
    </row>
    <row r="402" spans="1:18" s="58" customFormat="1" ht="15.75" hidden="1">
      <c r="A402" s="63"/>
      <c r="B402" s="64"/>
      <c r="C402" s="64"/>
      <c r="D402" s="64"/>
      <c r="E402" s="64"/>
      <c r="F402" s="64"/>
      <c r="G402" s="65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7"/>
    </row>
    <row r="403" spans="1:18" s="58" customFormat="1" ht="47.25" hidden="1">
      <c r="A403" s="68" t="s">
        <v>169</v>
      </c>
      <c r="B403" s="69"/>
      <c r="C403" s="70"/>
      <c r="D403" s="69">
        <f>D404+D407+D421+D436+D445</f>
        <v>0</v>
      </c>
      <c r="E403" s="69">
        <v>12.2</v>
      </c>
      <c r="F403" s="69">
        <f aca="true" t="shared" si="103" ref="F403:R403">F404+F407+F421+F436+F445</f>
        <v>0</v>
      </c>
      <c r="G403" s="69">
        <f t="shared" si="103"/>
        <v>0</v>
      </c>
      <c r="H403" s="69">
        <f t="shared" si="103"/>
        <v>0</v>
      </c>
      <c r="I403" s="69">
        <f t="shared" si="103"/>
        <v>0</v>
      </c>
      <c r="J403" s="69">
        <f t="shared" si="103"/>
        <v>0</v>
      </c>
      <c r="K403" s="69">
        <f t="shared" si="103"/>
        <v>0</v>
      </c>
      <c r="L403" s="69">
        <f t="shared" si="103"/>
        <v>0</v>
      </c>
      <c r="M403" s="69">
        <f t="shared" si="103"/>
        <v>0</v>
      </c>
      <c r="N403" s="69">
        <f t="shared" si="103"/>
        <v>0</v>
      </c>
      <c r="O403" s="69">
        <f t="shared" si="103"/>
        <v>0</v>
      </c>
      <c r="P403" s="69">
        <f t="shared" si="103"/>
        <v>0</v>
      </c>
      <c r="Q403" s="69">
        <f t="shared" si="103"/>
        <v>0</v>
      </c>
      <c r="R403" s="69">
        <f t="shared" si="103"/>
        <v>0</v>
      </c>
    </row>
    <row r="404" spans="1:18" s="73" customFormat="1" ht="48.75" customHeight="1" hidden="1">
      <c r="A404" s="71" t="s">
        <v>396</v>
      </c>
      <c r="B404" s="72">
        <v>240604</v>
      </c>
      <c r="C404" s="72"/>
      <c r="D404" s="72">
        <f>D405</f>
        <v>0</v>
      </c>
      <c r="E404" s="72"/>
      <c r="F404" s="72">
        <f aca="true" t="shared" si="104" ref="F404:R404">F405</f>
        <v>0</v>
      </c>
      <c r="G404" s="72">
        <f t="shared" si="104"/>
        <v>0</v>
      </c>
      <c r="H404" s="72">
        <f t="shared" si="104"/>
        <v>0</v>
      </c>
      <c r="I404" s="72">
        <f t="shared" si="104"/>
        <v>0</v>
      </c>
      <c r="J404" s="72">
        <f t="shared" si="104"/>
        <v>0</v>
      </c>
      <c r="K404" s="72">
        <f t="shared" si="104"/>
        <v>0</v>
      </c>
      <c r="L404" s="72">
        <f t="shared" si="104"/>
        <v>0</v>
      </c>
      <c r="M404" s="72">
        <f t="shared" si="104"/>
        <v>0</v>
      </c>
      <c r="N404" s="72">
        <f t="shared" si="104"/>
        <v>0</v>
      </c>
      <c r="O404" s="72">
        <f t="shared" si="104"/>
        <v>0</v>
      </c>
      <c r="P404" s="72">
        <f t="shared" si="104"/>
        <v>0</v>
      </c>
      <c r="Q404" s="72">
        <f t="shared" si="104"/>
        <v>0</v>
      </c>
      <c r="R404" s="72">
        <f t="shared" si="104"/>
        <v>0</v>
      </c>
    </row>
    <row r="405" spans="1:18" s="77" customFormat="1" ht="31.5" hidden="1">
      <c r="A405" s="74" t="s">
        <v>195</v>
      </c>
      <c r="B405" s="75"/>
      <c r="C405" s="75">
        <v>2240</v>
      </c>
      <c r="D405" s="76">
        <f>D406</f>
        <v>0</v>
      </c>
      <c r="E405" s="75"/>
      <c r="F405" s="76">
        <f aca="true" t="shared" si="105" ref="F405:R405">F406</f>
        <v>0</v>
      </c>
      <c r="G405" s="76">
        <f t="shared" si="105"/>
        <v>0</v>
      </c>
      <c r="H405" s="76">
        <f t="shared" si="105"/>
        <v>0</v>
      </c>
      <c r="I405" s="76">
        <f t="shared" si="105"/>
        <v>0</v>
      </c>
      <c r="J405" s="76">
        <f t="shared" si="105"/>
        <v>0</v>
      </c>
      <c r="K405" s="76">
        <f t="shared" si="105"/>
        <v>0</v>
      </c>
      <c r="L405" s="76">
        <f t="shared" si="105"/>
        <v>0</v>
      </c>
      <c r="M405" s="76">
        <f t="shared" si="105"/>
        <v>0</v>
      </c>
      <c r="N405" s="76">
        <f t="shared" si="105"/>
        <v>0</v>
      </c>
      <c r="O405" s="76">
        <f t="shared" si="105"/>
        <v>0</v>
      </c>
      <c r="P405" s="76">
        <f t="shared" si="105"/>
        <v>0</v>
      </c>
      <c r="Q405" s="76">
        <f t="shared" si="105"/>
        <v>0</v>
      </c>
      <c r="R405" s="76">
        <f t="shared" si="105"/>
        <v>0</v>
      </c>
    </row>
    <row r="406" spans="1:18" s="85" customFormat="1" ht="30" customHeight="1" hidden="1">
      <c r="A406" s="82" t="s">
        <v>326</v>
      </c>
      <c r="B406" s="83"/>
      <c r="C406" s="83"/>
      <c r="D406" s="84">
        <f>F406+H406+I406+J406+K406+L406+M406+N406+O406+P406+Q406+R406</f>
        <v>0</v>
      </c>
      <c r="E406" s="83"/>
      <c r="F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</row>
    <row r="407" spans="1:18" s="81" customFormat="1" ht="50.25" customHeight="1" hidden="1">
      <c r="A407" s="71" t="s">
        <v>395</v>
      </c>
      <c r="B407" s="80">
        <v>240601</v>
      </c>
      <c r="C407" s="80"/>
      <c r="D407" s="80">
        <f aca="true" t="shared" si="106" ref="D407:R407">D408+D410+D411</f>
        <v>0</v>
      </c>
      <c r="E407" s="80"/>
      <c r="F407" s="80">
        <f t="shared" si="106"/>
        <v>0</v>
      </c>
      <c r="G407" s="80">
        <f t="shared" si="106"/>
        <v>0</v>
      </c>
      <c r="H407" s="80">
        <f t="shared" si="106"/>
        <v>0</v>
      </c>
      <c r="I407" s="80">
        <f t="shared" si="106"/>
        <v>0</v>
      </c>
      <c r="J407" s="80">
        <f t="shared" si="106"/>
        <v>0</v>
      </c>
      <c r="K407" s="80">
        <f t="shared" si="106"/>
        <v>0</v>
      </c>
      <c r="L407" s="80">
        <f t="shared" si="106"/>
        <v>0</v>
      </c>
      <c r="M407" s="80">
        <f t="shared" si="106"/>
        <v>0</v>
      </c>
      <c r="N407" s="80">
        <f t="shared" si="106"/>
        <v>0</v>
      </c>
      <c r="O407" s="80">
        <f t="shared" si="106"/>
        <v>0</v>
      </c>
      <c r="P407" s="80">
        <f t="shared" si="106"/>
        <v>0</v>
      </c>
      <c r="Q407" s="80">
        <f t="shared" si="106"/>
        <v>0</v>
      </c>
      <c r="R407" s="80">
        <f t="shared" si="106"/>
        <v>0</v>
      </c>
    </row>
    <row r="408" spans="1:18" s="77" customFormat="1" ht="32.25" customHeight="1" hidden="1">
      <c r="A408" s="74" t="s">
        <v>101</v>
      </c>
      <c r="B408" s="75"/>
      <c r="C408" s="75">
        <v>3142</v>
      </c>
      <c r="D408" s="76">
        <f>D409</f>
        <v>0</v>
      </c>
      <c r="E408" s="75"/>
      <c r="F408" s="76">
        <f aca="true" t="shared" si="107" ref="F408:R408">F409</f>
        <v>0</v>
      </c>
      <c r="G408" s="76">
        <f t="shared" si="107"/>
        <v>0</v>
      </c>
      <c r="H408" s="76">
        <f t="shared" si="107"/>
        <v>0</v>
      </c>
      <c r="I408" s="76">
        <f t="shared" si="107"/>
        <v>0</v>
      </c>
      <c r="J408" s="76">
        <f t="shared" si="107"/>
        <v>0</v>
      </c>
      <c r="K408" s="76">
        <f t="shared" si="107"/>
        <v>0</v>
      </c>
      <c r="L408" s="76">
        <f t="shared" si="107"/>
        <v>0</v>
      </c>
      <c r="M408" s="76">
        <f t="shared" si="107"/>
        <v>0</v>
      </c>
      <c r="N408" s="76">
        <f t="shared" si="107"/>
        <v>0</v>
      </c>
      <c r="O408" s="76">
        <f t="shared" si="107"/>
        <v>0</v>
      </c>
      <c r="P408" s="76">
        <f t="shared" si="107"/>
        <v>0</v>
      </c>
      <c r="Q408" s="76">
        <f t="shared" si="107"/>
        <v>0</v>
      </c>
      <c r="R408" s="76">
        <f t="shared" si="107"/>
        <v>0</v>
      </c>
    </row>
    <row r="409" spans="1:18" s="85" customFormat="1" ht="49.5" customHeight="1" hidden="1">
      <c r="A409" s="86" t="s">
        <v>355</v>
      </c>
      <c r="B409" s="83"/>
      <c r="C409" s="83"/>
      <c r="D409" s="84">
        <f>F409+H409+I409+J409+K409+L409+M409+N409+O409+P409+Q409+R409</f>
        <v>0</v>
      </c>
      <c r="E409" s="83"/>
      <c r="F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</row>
    <row r="410" spans="1:18" s="77" customFormat="1" ht="33" customHeight="1" hidden="1">
      <c r="A410" s="78" t="s">
        <v>195</v>
      </c>
      <c r="B410" s="75"/>
      <c r="C410" s="75">
        <v>2240</v>
      </c>
      <c r="D410" s="76">
        <f>F410+H410+I410+J410+K410+L410+M410+N410+O410+P410+Q410+R410</f>
        <v>0</v>
      </c>
      <c r="E410" s="75"/>
      <c r="F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</row>
    <row r="411" spans="1:18" s="77" customFormat="1" ht="51" customHeight="1" hidden="1">
      <c r="A411" s="78" t="s">
        <v>273</v>
      </c>
      <c r="B411" s="75"/>
      <c r="C411" s="75">
        <v>2410</v>
      </c>
      <c r="D411" s="76">
        <f>D412+D413+D414+D415+D416+D417+D418+D419+D420</f>
        <v>0</v>
      </c>
      <c r="E411" s="75"/>
      <c r="F411" s="76">
        <f aca="true" t="shared" si="108" ref="F411:R411">F412+F413+F414+F415+F416+F417+F418+F419+F420</f>
        <v>0</v>
      </c>
      <c r="G411" s="76">
        <f t="shared" si="108"/>
        <v>0</v>
      </c>
      <c r="H411" s="76">
        <f t="shared" si="108"/>
        <v>0</v>
      </c>
      <c r="I411" s="76">
        <f t="shared" si="108"/>
        <v>0</v>
      </c>
      <c r="J411" s="76">
        <f t="shared" si="108"/>
        <v>0</v>
      </c>
      <c r="K411" s="76">
        <f t="shared" si="108"/>
        <v>0</v>
      </c>
      <c r="L411" s="76">
        <f t="shared" si="108"/>
        <v>0</v>
      </c>
      <c r="M411" s="76">
        <f t="shared" si="108"/>
        <v>0</v>
      </c>
      <c r="N411" s="76">
        <f t="shared" si="108"/>
        <v>0</v>
      </c>
      <c r="O411" s="76">
        <f t="shared" si="108"/>
        <v>0</v>
      </c>
      <c r="P411" s="76">
        <f t="shared" si="108"/>
        <v>0</v>
      </c>
      <c r="Q411" s="76">
        <f t="shared" si="108"/>
        <v>0</v>
      </c>
      <c r="R411" s="76">
        <f t="shared" si="108"/>
        <v>0</v>
      </c>
    </row>
    <row r="412" spans="1:18" s="77" customFormat="1" ht="36" customHeight="1" hidden="1">
      <c r="A412" s="86" t="s">
        <v>363</v>
      </c>
      <c r="B412" s="75"/>
      <c r="C412" s="75"/>
      <c r="D412" s="84">
        <f>F412+H412+I412+J412+K412+L412+M412+N412+O412+P412+Q412+R412</f>
        <v>0</v>
      </c>
      <c r="E412" s="83"/>
      <c r="F412" s="83"/>
      <c r="G412" s="85"/>
      <c r="H412" s="83"/>
      <c r="I412" s="83"/>
      <c r="J412" s="83"/>
      <c r="K412" s="75"/>
      <c r="L412" s="75"/>
      <c r="M412" s="75"/>
      <c r="N412" s="75"/>
      <c r="O412" s="75"/>
      <c r="P412" s="75"/>
      <c r="Q412" s="75"/>
      <c r="R412" s="75"/>
    </row>
    <row r="413" spans="1:18" s="77" customFormat="1" ht="35.25" customHeight="1" hidden="1">
      <c r="A413" s="86" t="s">
        <v>364</v>
      </c>
      <c r="B413" s="75"/>
      <c r="C413" s="75"/>
      <c r="D413" s="84">
        <f aca="true" t="shared" si="109" ref="D413:D420">F413+H413+I413+J413+K413+L413+M413+N413+O413+P413+Q413+R413</f>
        <v>0</v>
      </c>
      <c r="E413" s="83"/>
      <c r="F413" s="83"/>
      <c r="G413" s="85"/>
      <c r="H413" s="83"/>
      <c r="I413" s="83"/>
      <c r="J413" s="83"/>
      <c r="K413" s="75"/>
      <c r="L413" s="75"/>
      <c r="M413" s="75"/>
      <c r="N413" s="75"/>
      <c r="O413" s="75"/>
      <c r="P413" s="75"/>
      <c r="Q413" s="75"/>
      <c r="R413" s="75"/>
    </row>
    <row r="414" spans="1:18" s="77" customFormat="1" ht="33.75" customHeight="1" hidden="1">
      <c r="A414" s="86" t="s">
        <v>360</v>
      </c>
      <c r="B414" s="75"/>
      <c r="C414" s="75"/>
      <c r="D414" s="84">
        <f t="shared" si="109"/>
        <v>0</v>
      </c>
      <c r="E414" s="83"/>
      <c r="F414" s="83"/>
      <c r="G414" s="85"/>
      <c r="H414" s="83"/>
      <c r="I414" s="83"/>
      <c r="J414" s="83"/>
      <c r="K414" s="75"/>
      <c r="L414" s="75"/>
      <c r="M414" s="75"/>
      <c r="N414" s="75"/>
      <c r="O414" s="75"/>
      <c r="P414" s="75"/>
      <c r="Q414" s="75"/>
      <c r="R414" s="75"/>
    </row>
    <row r="415" spans="1:18" s="77" customFormat="1" ht="71.25" customHeight="1" hidden="1">
      <c r="A415" s="86" t="s">
        <v>297</v>
      </c>
      <c r="B415" s="75"/>
      <c r="C415" s="75"/>
      <c r="D415" s="84">
        <f t="shared" si="109"/>
        <v>0</v>
      </c>
      <c r="E415" s="83"/>
      <c r="F415" s="83"/>
      <c r="G415" s="85"/>
      <c r="H415" s="83"/>
      <c r="I415" s="83"/>
      <c r="J415" s="83"/>
      <c r="K415" s="75"/>
      <c r="L415" s="75"/>
      <c r="M415" s="75"/>
      <c r="N415" s="75"/>
      <c r="O415" s="75"/>
      <c r="P415" s="75"/>
      <c r="Q415" s="75"/>
      <c r="R415" s="75"/>
    </row>
    <row r="416" spans="1:18" s="77" customFormat="1" ht="42" customHeight="1" hidden="1">
      <c r="A416" s="86" t="s">
        <v>314</v>
      </c>
      <c r="B416" s="75"/>
      <c r="C416" s="75"/>
      <c r="D416" s="84">
        <f t="shared" si="109"/>
        <v>0</v>
      </c>
      <c r="E416" s="83"/>
      <c r="F416" s="83"/>
      <c r="G416" s="85"/>
      <c r="H416" s="83"/>
      <c r="I416" s="83"/>
      <c r="J416" s="83"/>
      <c r="K416" s="75"/>
      <c r="L416" s="75"/>
      <c r="M416" s="75"/>
      <c r="N416" s="75"/>
      <c r="O416" s="75"/>
      <c r="P416" s="75"/>
      <c r="Q416" s="75"/>
      <c r="R416" s="75"/>
    </row>
    <row r="417" spans="1:18" s="77" customFormat="1" ht="42.75" customHeight="1" hidden="1">
      <c r="A417" s="86" t="s">
        <v>336</v>
      </c>
      <c r="B417" s="75"/>
      <c r="C417" s="75"/>
      <c r="D417" s="84">
        <f t="shared" si="109"/>
        <v>0</v>
      </c>
      <c r="E417" s="83"/>
      <c r="F417" s="83"/>
      <c r="G417" s="85"/>
      <c r="H417" s="83"/>
      <c r="I417" s="83"/>
      <c r="J417" s="83"/>
      <c r="K417" s="75"/>
      <c r="L417" s="75"/>
      <c r="M417" s="75"/>
      <c r="N417" s="75"/>
      <c r="O417" s="75"/>
      <c r="P417" s="75"/>
      <c r="Q417" s="75"/>
      <c r="R417" s="75"/>
    </row>
    <row r="418" spans="1:18" s="77" customFormat="1" ht="43.5" customHeight="1" hidden="1">
      <c r="A418" s="86" t="s">
        <v>315</v>
      </c>
      <c r="B418" s="75"/>
      <c r="C418" s="75"/>
      <c r="D418" s="84">
        <f t="shared" si="109"/>
        <v>0</v>
      </c>
      <c r="E418" s="83"/>
      <c r="F418" s="83"/>
      <c r="G418" s="85"/>
      <c r="H418" s="83"/>
      <c r="I418" s="83"/>
      <c r="J418" s="83"/>
      <c r="K418" s="75"/>
      <c r="L418" s="75"/>
      <c r="M418" s="75"/>
      <c r="N418" s="75"/>
      <c r="O418" s="75"/>
      <c r="P418" s="75"/>
      <c r="Q418" s="75"/>
      <c r="R418" s="75"/>
    </row>
    <row r="419" spans="1:18" s="85" customFormat="1" ht="27.75" customHeight="1" hidden="1">
      <c r="A419" s="86" t="s">
        <v>298</v>
      </c>
      <c r="B419" s="83"/>
      <c r="C419" s="83"/>
      <c r="D419" s="84">
        <f t="shared" si="109"/>
        <v>0</v>
      </c>
      <c r="E419" s="83"/>
      <c r="F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</row>
    <row r="420" spans="1:18" s="85" customFormat="1" ht="27.75" customHeight="1" hidden="1">
      <c r="A420" s="82" t="s">
        <v>300</v>
      </c>
      <c r="B420" s="83"/>
      <c r="C420" s="83"/>
      <c r="D420" s="84">
        <f t="shared" si="109"/>
        <v>0</v>
      </c>
      <c r="E420" s="83"/>
      <c r="F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</row>
    <row r="421" spans="1:18" s="81" customFormat="1" ht="55.5" customHeight="1" hidden="1">
      <c r="A421" s="79" t="s">
        <v>299</v>
      </c>
      <c r="B421" s="80">
        <v>100102</v>
      </c>
      <c r="C421" s="80"/>
      <c r="D421" s="80">
        <f>D422</f>
        <v>0</v>
      </c>
      <c r="E421" s="80"/>
      <c r="F421" s="80">
        <f aca="true" t="shared" si="110" ref="F421:R421">F422</f>
        <v>0</v>
      </c>
      <c r="G421" s="80">
        <f t="shared" si="110"/>
        <v>0</v>
      </c>
      <c r="H421" s="80">
        <f t="shared" si="110"/>
        <v>0</v>
      </c>
      <c r="I421" s="80">
        <f t="shared" si="110"/>
        <v>0</v>
      </c>
      <c r="J421" s="80">
        <f t="shared" si="110"/>
        <v>0</v>
      </c>
      <c r="K421" s="80">
        <f t="shared" si="110"/>
        <v>0</v>
      </c>
      <c r="L421" s="80">
        <f t="shared" si="110"/>
        <v>0</v>
      </c>
      <c r="M421" s="80">
        <f t="shared" si="110"/>
        <v>0</v>
      </c>
      <c r="N421" s="80">
        <f t="shared" si="110"/>
        <v>0</v>
      </c>
      <c r="O421" s="80">
        <f t="shared" si="110"/>
        <v>0</v>
      </c>
      <c r="P421" s="80">
        <f t="shared" si="110"/>
        <v>0</v>
      </c>
      <c r="Q421" s="80">
        <f t="shared" si="110"/>
        <v>0</v>
      </c>
      <c r="R421" s="80">
        <f t="shared" si="110"/>
        <v>0</v>
      </c>
    </row>
    <row r="422" spans="1:18" s="77" customFormat="1" ht="49.5" customHeight="1" hidden="1">
      <c r="A422" s="87" t="s">
        <v>129</v>
      </c>
      <c r="B422" s="75"/>
      <c r="C422" s="75">
        <v>2410</v>
      </c>
      <c r="D422" s="76">
        <f>D423+D424+D425+D426+D427+D428+D429+D430+D431+D432+D433+D434+D435</f>
        <v>0</v>
      </c>
      <c r="E422" s="75"/>
      <c r="F422" s="76">
        <f aca="true" t="shared" si="111" ref="F422:R422">F423+F424+F425+F426+F427+F428+F429+F430+F431+F432+F433+F434+F435</f>
        <v>0</v>
      </c>
      <c r="G422" s="76">
        <f t="shared" si="111"/>
        <v>0</v>
      </c>
      <c r="H422" s="76">
        <f t="shared" si="111"/>
        <v>0</v>
      </c>
      <c r="I422" s="76">
        <f t="shared" si="111"/>
        <v>0</v>
      </c>
      <c r="J422" s="76">
        <f t="shared" si="111"/>
        <v>0</v>
      </c>
      <c r="K422" s="76">
        <f t="shared" si="111"/>
        <v>0</v>
      </c>
      <c r="L422" s="76">
        <f t="shared" si="111"/>
        <v>0</v>
      </c>
      <c r="M422" s="76">
        <f t="shared" si="111"/>
        <v>0</v>
      </c>
      <c r="N422" s="76">
        <f t="shared" si="111"/>
        <v>0</v>
      </c>
      <c r="O422" s="76">
        <f t="shared" si="111"/>
        <v>0</v>
      </c>
      <c r="P422" s="76">
        <f t="shared" si="111"/>
        <v>0</v>
      </c>
      <c r="Q422" s="76">
        <f t="shared" si="111"/>
        <v>0</v>
      </c>
      <c r="R422" s="76">
        <f t="shared" si="111"/>
        <v>0</v>
      </c>
    </row>
    <row r="423" spans="1:18" s="85" customFormat="1" ht="58.5" customHeight="1" hidden="1">
      <c r="A423" s="82" t="s">
        <v>371</v>
      </c>
      <c r="B423" s="83"/>
      <c r="C423" s="83"/>
      <c r="D423" s="88">
        <f aca="true" t="shared" si="112" ref="D423:D435">F423+H423+I423+J423+K423+L423+M423+N423+O423+P423+Q423+R423</f>
        <v>0</v>
      </c>
      <c r="E423" s="83"/>
      <c r="F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</row>
    <row r="424" spans="1:18" s="85" customFormat="1" ht="49.5" customHeight="1" hidden="1">
      <c r="A424" s="82" t="s">
        <v>356</v>
      </c>
      <c r="B424" s="83"/>
      <c r="C424" s="83"/>
      <c r="D424" s="88">
        <f t="shared" si="112"/>
        <v>0</v>
      </c>
      <c r="E424" s="83"/>
      <c r="F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</row>
    <row r="425" spans="1:18" s="85" customFormat="1" ht="27" customHeight="1" hidden="1">
      <c r="A425" s="82" t="s">
        <v>366</v>
      </c>
      <c r="B425" s="83"/>
      <c r="C425" s="83"/>
      <c r="D425" s="88">
        <f t="shared" si="112"/>
        <v>0</v>
      </c>
      <c r="E425" s="83"/>
      <c r="F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</row>
    <row r="426" spans="1:18" s="85" customFormat="1" ht="49.5" customHeight="1" hidden="1">
      <c r="A426" s="82" t="s">
        <v>327</v>
      </c>
      <c r="B426" s="83"/>
      <c r="C426" s="83"/>
      <c r="D426" s="88">
        <f t="shared" si="112"/>
        <v>0</v>
      </c>
      <c r="E426" s="83"/>
      <c r="F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</row>
    <row r="427" spans="1:18" s="85" customFormat="1" ht="49.5" customHeight="1" hidden="1">
      <c r="A427" s="82" t="s">
        <v>328</v>
      </c>
      <c r="B427" s="83"/>
      <c r="C427" s="83"/>
      <c r="D427" s="88">
        <f t="shared" si="112"/>
        <v>0</v>
      </c>
      <c r="E427" s="83"/>
      <c r="F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</row>
    <row r="428" spans="1:18" s="85" customFormat="1" ht="49.5" customHeight="1" hidden="1">
      <c r="A428" s="82" t="s">
        <v>329</v>
      </c>
      <c r="B428" s="83"/>
      <c r="C428" s="83"/>
      <c r="D428" s="88">
        <f t="shared" si="112"/>
        <v>0</v>
      </c>
      <c r="E428" s="83"/>
      <c r="F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</row>
    <row r="429" spans="1:18" s="85" customFormat="1" ht="49.5" customHeight="1" hidden="1">
      <c r="A429" s="82" t="s">
        <v>330</v>
      </c>
      <c r="B429" s="83"/>
      <c r="C429" s="83"/>
      <c r="D429" s="88">
        <f t="shared" si="112"/>
        <v>0</v>
      </c>
      <c r="E429" s="83"/>
      <c r="F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</row>
    <row r="430" spans="1:18" s="85" customFormat="1" ht="49.5" customHeight="1" hidden="1">
      <c r="A430" s="82" t="s">
        <v>331</v>
      </c>
      <c r="B430" s="83"/>
      <c r="C430" s="83"/>
      <c r="D430" s="88">
        <f t="shared" si="112"/>
        <v>0</v>
      </c>
      <c r="E430" s="83"/>
      <c r="F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</row>
    <row r="431" spans="1:18" s="85" customFormat="1" ht="42.75" customHeight="1" hidden="1">
      <c r="A431" s="82" t="s">
        <v>332</v>
      </c>
      <c r="B431" s="83"/>
      <c r="C431" s="83"/>
      <c r="D431" s="88">
        <f t="shared" si="112"/>
        <v>0</v>
      </c>
      <c r="E431" s="83"/>
      <c r="F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</row>
    <row r="432" spans="1:18" s="85" customFormat="1" ht="80.25" customHeight="1" hidden="1">
      <c r="A432" s="82" t="s">
        <v>333</v>
      </c>
      <c r="B432" s="83"/>
      <c r="C432" s="83"/>
      <c r="D432" s="88">
        <f t="shared" si="112"/>
        <v>0</v>
      </c>
      <c r="E432" s="83"/>
      <c r="F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</row>
    <row r="433" spans="1:18" s="85" customFormat="1" ht="32.25" customHeight="1" hidden="1">
      <c r="A433" s="82" t="s">
        <v>338</v>
      </c>
      <c r="B433" s="83"/>
      <c r="C433" s="83"/>
      <c r="D433" s="88">
        <f t="shared" si="112"/>
        <v>0</v>
      </c>
      <c r="E433" s="83"/>
      <c r="F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</row>
    <row r="434" spans="1:18" s="85" customFormat="1" ht="47.25" customHeight="1" hidden="1">
      <c r="A434" s="82" t="s">
        <v>334</v>
      </c>
      <c r="B434" s="83"/>
      <c r="C434" s="83"/>
      <c r="D434" s="88">
        <f t="shared" si="112"/>
        <v>0</v>
      </c>
      <c r="E434" s="83"/>
      <c r="F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</row>
    <row r="435" spans="1:18" s="85" customFormat="1" ht="48.75" customHeight="1" hidden="1">
      <c r="A435" s="82" t="s">
        <v>335</v>
      </c>
      <c r="B435" s="83"/>
      <c r="C435" s="83"/>
      <c r="D435" s="80">
        <f t="shared" si="112"/>
        <v>0</v>
      </c>
      <c r="E435" s="83"/>
      <c r="F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</row>
    <row r="436" spans="1:18" s="81" customFormat="1" ht="40.5" customHeight="1" hidden="1">
      <c r="A436" s="79" t="s">
        <v>173</v>
      </c>
      <c r="B436" s="80">
        <v>100203</v>
      </c>
      <c r="C436" s="80"/>
      <c r="D436" s="80">
        <f>D437+D441</f>
        <v>0</v>
      </c>
      <c r="E436" s="80"/>
      <c r="F436" s="80">
        <f aca="true" t="shared" si="113" ref="F436:R436">F437+F441</f>
        <v>0</v>
      </c>
      <c r="G436" s="80">
        <f t="shared" si="113"/>
        <v>0</v>
      </c>
      <c r="H436" s="80">
        <f t="shared" si="113"/>
        <v>0</v>
      </c>
      <c r="I436" s="80">
        <f t="shared" si="113"/>
        <v>0</v>
      </c>
      <c r="J436" s="80">
        <f t="shared" si="113"/>
        <v>0</v>
      </c>
      <c r="K436" s="80">
        <f t="shared" si="113"/>
        <v>0</v>
      </c>
      <c r="L436" s="80">
        <f t="shared" si="113"/>
        <v>0</v>
      </c>
      <c r="M436" s="80">
        <f t="shared" si="113"/>
        <v>0</v>
      </c>
      <c r="N436" s="80">
        <f t="shared" si="113"/>
        <v>0</v>
      </c>
      <c r="O436" s="80">
        <f t="shared" si="113"/>
        <v>0</v>
      </c>
      <c r="P436" s="80">
        <f t="shared" si="113"/>
        <v>0</v>
      </c>
      <c r="Q436" s="80">
        <f t="shared" si="113"/>
        <v>0</v>
      </c>
      <c r="R436" s="80">
        <f t="shared" si="113"/>
        <v>0</v>
      </c>
    </row>
    <row r="437" spans="1:18" s="90" customFormat="1" ht="51" customHeight="1" hidden="1">
      <c r="A437" s="87" t="s">
        <v>129</v>
      </c>
      <c r="B437" s="89"/>
      <c r="C437" s="89">
        <v>2410</v>
      </c>
      <c r="D437" s="75">
        <f>D438+D439+D440+D443+D444</f>
        <v>0</v>
      </c>
      <c r="E437" s="89"/>
      <c r="F437" s="75">
        <f aca="true" t="shared" si="114" ref="F437:R437">F438+F439+F440+F443+F444</f>
        <v>0</v>
      </c>
      <c r="G437" s="75">
        <f t="shared" si="114"/>
        <v>0</v>
      </c>
      <c r="H437" s="75">
        <f t="shared" si="114"/>
        <v>0</v>
      </c>
      <c r="I437" s="75">
        <f t="shared" si="114"/>
        <v>0</v>
      </c>
      <c r="J437" s="75">
        <f t="shared" si="114"/>
        <v>0</v>
      </c>
      <c r="K437" s="75">
        <f t="shared" si="114"/>
        <v>0</v>
      </c>
      <c r="L437" s="75">
        <f t="shared" si="114"/>
        <v>0</v>
      </c>
      <c r="M437" s="75">
        <f t="shared" si="114"/>
        <v>0</v>
      </c>
      <c r="N437" s="75">
        <f t="shared" si="114"/>
        <v>0</v>
      </c>
      <c r="O437" s="75">
        <f t="shared" si="114"/>
        <v>0</v>
      </c>
      <c r="P437" s="75">
        <f t="shared" si="114"/>
        <v>0</v>
      </c>
      <c r="Q437" s="75">
        <f t="shared" si="114"/>
        <v>0</v>
      </c>
      <c r="R437" s="75">
        <f t="shared" si="114"/>
        <v>0</v>
      </c>
    </row>
    <row r="438" spans="1:18" s="85" customFormat="1" ht="30.75" customHeight="1" hidden="1">
      <c r="A438" s="82" t="s">
        <v>319</v>
      </c>
      <c r="B438" s="83"/>
      <c r="C438" s="83"/>
      <c r="D438" s="88">
        <f>F438+H438+I438+J438+K438+L438+M438+N438+O438+P438+Q438+R438</f>
        <v>0</v>
      </c>
      <c r="E438" s="83"/>
      <c r="F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</row>
    <row r="439" spans="1:18" s="85" customFormat="1" ht="59.25" customHeight="1" hidden="1">
      <c r="A439" s="82" t="s">
        <v>341</v>
      </c>
      <c r="B439" s="83"/>
      <c r="C439" s="83"/>
      <c r="D439" s="88">
        <f>F439+H439+I439+J439+K439+L439+M439+N439+O439+P439+Q439+R439</f>
        <v>0</v>
      </c>
      <c r="E439" s="83"/>
      <c r="F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</row>
    <row r="440" spans="1:18" s="85" customFormat="1" ht="45.75" customHeight="1" hidden="1">
      <c r="A440" s="82" t="s">
        <v>344</v>
      </c>
      <c r="B440" s="83"/>
      <c r="C440" s="83"/>
      <c r="D440" s="88">
        <f>F440+H440+I440+J440+K440+L440+M440+N440+O440+P440+Q440+R440</f>
        <v>0</v>
      </c>
      <c r="E440" s="83"/>
      <c r="F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</row>
    <row r="441" spans="1:18" s="85" customFormat="1" ht="30.75" customHeight="1" hidden="1">
      <c r="A441" s="87" t="s">
        <v>207</v>
      </c>
      <c r="B441" s="83"/>
      <c r="C441" s="83">
        <v>2133</v>
      </c>
      <c r="D441" s="80">
        <f>D442</f>
        <v>0</v>
      </c>
      <c r="E441" s="83"/>
      <c r="F441" s="80">
        <f aca="true" t="shared" si="115" ref="F441:R441">F442</f>
        <v>0</v>
      </c>
      <c r="G441" s="80">
        <f t="shared" si="115"/>
        <v>0</v>
      </c>
      <c r="H441" s="80">
        <f t="shared" si="115"/>
        <v>0</v>
      </c>
      <c r="I441" s="80">
        <f t="shared" si="115"/>
        <v>0</v>
      </c>
      <c r="J441" s="80">
        <f t="shared" si="115"/>
        <v>0</v>
      </c>
      <c r="K441" s="80">
        <f t="shared" si="115"/>
        <v>0</v>
      </c>
      <c r="L441" s="80">
        <f t="shared" si="115"/>
        <v>0</v>
      </c>
      <c r="M441" s="80">
        <f t="shared" si="115"/>
        <v>0</v>
      </c>
      <c r="N441" s="80">
        <f t="shared" si="115"/>
        <v>0</v>
      </c>
      <c r="O441" s="80">
        <f t="shared" si="115"/>
        <v>0</v>
      </c>
      <c r="P441" s="80">
        <f t="shared" si="115"/>
        <v>0</v>
      </c>
      <c r="Q441" s="80">
        <f t="shared" si="115"/>
        <v>0</v>
      </c>
      <c r="R441" s="80">
        <f t="shared" si="115"/>
        <v>0</v>
      </c>
    </row>
    <row r="442" spans="1:18" s="85" customFormat="1" ht="58.5" customHeight="1" hidden="1">
      <c r="A442" s="82" t="s">
        <v>296</v>
      </c>
      <c r="B442" s="83"/>
      <c r="C442" s="83"/>
      <c r="D442" s="88">
        <f>F442+H442+I442+J442+K442+L442+M442+N442+O442+P442+Q442+R442</f>
        <v>0</v>
      </c>
      <c r="E442" s="83"/>
      <c r="F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</row>
    <row r="443" spans="1:18" s="85" customFormat="1" ht="27.75" customHeight="1" hidden="1">
      <c r="A443" s="82" t="s">
        <v>349</v>
      </c>
      <c r="B443" s="83"/>
      <c r="C443" s="83"/>
      <c r="D443" s="88">
        <f>F443+H443+I443+J443+K443+L443+M443+N443+O443+P443+Q443+R443</f>
        <v>0</v>
      </c>
      <c r="E443" s="83"/>
      <c r="F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</row>
    <row r="444" spans="1:18" s="85" customFormat="1" ht="33" customHeight="1" hidden="1">
      <c r="A444" s="82" t="s">
        <v>350</v>
      </c>
      <c r="B444" s="83"/>
      <c r="C444" s="83"/>
      <c r="D444" s="88">
        <f>F444+H444+I444+J444+K444+L444+M444+N444+O444+P444+Q444+R444</f>
        <v>0</v>
      </c>
      <c r="E444" s="83"/>
      <c r="F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</row>
    <row r="445" spans="1:18" s="85" customFormat="1" ht="98.25" customHeight="1" hidden="1">
      <c r="A445" s="91" t="s">
        <v>107</v>
      </c>
      <c r="B445" s="83">
        <v>170703</v>
      </c>
      <c r="C445" s="83"/>
      <c r="D445" s="80">
        <f>D446</f>
        <v>0</v>
      </c>
      <c r="E445" s="83"/>
      <c r="F445" s="80">
        <f aca="true" t="shared" si="116" ref="F445:R445">F446</f>
        <v>0</v>
      </c>
      <c r="G445" s="80">
        <f t="shared" si="116"/>
        <v>0</v>
      </c>
      <c r="H445" s="80">
        <f t="shared" si="116"/>
        <v>0</v>
      </c>
      <c r="I445" s="80">
        <f t="shared" si="116"/>
        <v>0</v>
      </c>
      <c r="J445" s="80">
        <f t="shared" si="116"/>
        <v>0</v>
      </c>
      <c r="K445" s="80">
        <f t="shared" si="116"/>
        <v>0</v>
      </c>
      <c r="L445" s="80">
        <f t="shared" si="116"/>
        <v>0</v>
      </c>
      <c r="M445" s="80">
        <f t="shared" si="116"/>
        <v>0</v>
      </c>
      <c r="N445" s="80">
        <f t="shared" si="116"/>
        <v>0</v>
      </c>
      <c r="O445" s="80">
        <f t="shared" si="116"/>
        <v>0</v>
      </c>
      <c r="P445" s="80">
        <f t="shared" si="116"/>
        <v>0</v>
      </c>
      <c r="Q445" s="80">
        <f t="shared" si="116"/>
        <v>0</v>
      </c>
      <c r="R445" s="80">
        <f t="shared" si="116"/>
        <v>0</v>
      </c>
    </row>
    <row r="446" spans="1:18" s="85" customFormat="1" ht="49.5" customHeight="1" hidden="1">
      <c r="A446" s="87" t="s">
        <v>129</v>
      </c>
      <c r="B446" s="83"/>
      <c r="C446" s="83">
        <v>2410</v>
      </c>
      <c r="D446" s="80">
        <f>D448+D447</f>
        <v>0</v>
      </c>
      <c r="E446" s="83"/>
      <c r="F446" s="80">
        <f aca="true" t="shared" si="117" ref="F446:R446">F448+F447</f>
        <v>0</v>
      </c>
      <c r="G446" s="80">
        <f t="shared" si="117"/>
        <v>0</v>
      </c>
      <c r="H446" s="80">
        <f t="shared" si="117"/>
        <v>0</v>
      </c>
      <c r="I446" s="80">
        <f t="shared" si="117"/>
        <v>0</v>
      </c>
      <c r="J446" s="80">
        <f t="shared" si="117"/>
        <v>0</v>
      </c>
      <c r="K446" s="80">
        <f t="shared" si="117"/>
        <v>0</v>
      </c>
      <c r="L446" s="80">
        <f t="shared" si="117"/>
        <v>0</v>
      </c>
      <c r="M446" s="80">
        <f t="shared" si="117"/>
        <v>0</v>
      </c>
      <c r="N446" s="80">
        <f t="shared" si="117"/>
        <v>0</v>
      </c>
      <c r="O446" s="80">
        <f t="shared" si="117"/>
        <v>0</v>
      </c>
      <c r="P446" s="80">
        <f t="shared" si="117"/>
        <v>0</v>
      </c>
      <c r="Q446" s="80">
        <f t="shared" si="117"/>
        <v>0</v>
      </c>
      <c r="R446" s="80">
        <f t="shared" si="117"/>
        <v>0</v>
      </c>
    </row>
    <row r="447" spans="1:18" s="85" customFormat="1" ht="49.5" customHeight="1" hidden="1">
      <c r="A447" s="82" t="s">
        <v>370</v>
      </c>
      <c r="B447" s="83"/>
      <c r="C447" s="83"/>
      <c r="D447" s="84">
        <f>F447+H447+I447+J447+K447+L447+M447+N447+O447+P447+Q447+R447</f>
        <v>0</v>
      </c>
      <c r="E447" s="83"/>
      <c r="F447" s="84"/>
      <c r="G447" s="84">
        <f>I447+K447+L447+M447+N447+O447+P447+Q447+R447+S447+T447+U447</f>
        <v>0</v>
      </c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</row>
    <row r="448" spans="1:18" s="85" customFormat="1" ht="30.75" customHeight="1" hidden="1">
      <c r="A448" s="55" t="s">
        <v>346</v>
      </c>
      <c r="B448" s="83"/>
      <c r="C448" s="83"/>
      <c r="D448" s="84">
        <f>F448+H448+I448+J448+K448+L448+M448+N448+O448+P448+Q448+R448</f>
        <v>0</v>
      </c>
      <c r="E448" s="83"/>
      <c r="F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</row>
    <row r="449" spans="1:18" s="58" customFormat="1" ht="31.5" hidden="1">
      <c r="A449" s="68" t="s">
        <v>165</v>
      </c>
      <c r="B449" s="69"/>
      <c r="C449" s="70"/>
      <c r="D449" s="69">
        <f>D450+D488+D494</f>
        <v>0</v>
      </c>
      <c r="E449" s="69"/>
      <c r="F449" s="69">
        <f aca="true" t="shared" si="118" ref="F449:R449">F450+F488+F494</f>
        <v>0</v>
      </c>
      <c r="G449" s="69">
        <f t="shared" si="118"/>
        <v>0</v>
      </c>
      <c r="H449" s="69">
        <f t="shared" si="118"/>
        <v>0</v>
      </c>
      <c r="I449" s="69">
        <f t="shared" si="118"/>
        <v>0</v>
      </c>
      <c r="J449" s="69">
        <f t="shared" si="118"/>
        <v>0</v>
      </c>
      <c r="K449" s="69">
        <f t="shared" si="118"/>
        <v>0</v>
      </c>
      <c r="L449" s="69">
        <f t="shared" si="118"/>
        <v>0</v>
      </c>
      <c r="M449" s="69">
        <f t="shared" si="118"/>
        <v>0</v>
      </c>
      <c r="N449" s="69">
        <f t="shared" si="118"/>
        <v>0</v>
      </c>
      <c r="O449" s="69">
        <f t="shared" si="118"/>
        <v>0</v>
      </c>
      <c r="P449" s="69">
        <f t="shared" si="118"/>
        <v>0</v>
      </c>
      <c r="Q449" s="69">
        <f t="shared" si="118"/>
        <v>0</v>
      </c>
      <c r="R449" s="69">
        <f t="shared" si="118"/>
        <v>0</v>
      </c>
    </row>
    <row r="450" spans="1:18" s="73" customFormat="1" ht="15.75" hidden="1">
      <c r="A450" s="91" t="s">
        <v>86</v>
      </c>
      <c r="B450" s="92">
        <v>150101</v>
      </c>
      <c r="C450" s="92"/>
      <c r="D450" s="92">
        <f>D451+D465+D468+D481+D484</f>
        <v>0</v>
      </c>
      <c r="E450" s="92"/>
      <c r="F450" s="92">
        <f aca="true" t="shared" si="119" ref="F450:R450">F451+F465+F468+F481+F484</f>
        <v>0</v>
      </c>
      <c r="G450" s="92">
        <f t="shared" si="119"/>
        <v>0</v>
      </c>
      <c r="H450" s="92">
        <f t="shared" si="119"/>
        <v>0</v>
      </c>
      <c r="I450" s="92">
        <f t="shared" si="119"/>
        <v>0</v>
      </c>
      <c r="J450" s="92">
        <f t="shared" si="119"/>
        <v>0</v>
      </c>
      <c r="K450" s="92">
        <f t="shared" si="119"/>
        <v>0</v>
      </c>
      <c r="L450" s="92">
        <f t="shared" si="119"/>
        <v>0</v>
      </c>
      <c r="M450" s="92">
        <f t="shared" si="119"/>
        <v>0</v>
      </c>
      <c r="N450" s="92">
        <f t="shared" si="119"/>
        <v>0</v>
      </c>
      <c r="O450" s="92">
        <f t="shared" si="119"/>
        <v>0</v>
      </c>
      <c r="P450" s="92">
        <f t="shared" si="119"/>
        <v>0</v>
      </c>
      <c r="Q450" s="92">
        <f t="shared" si="119"/>
        <v>0</v>
      </c>
      <c r="R450" s="92">
        <f t="shared" si="119"/>
        <v>0</v>
      </c>
    </row>
    <row r="451" spans="1:18" s="77" customFormat="1" ht="31.5" hidden="1">
      <c r="A451" s="87" t="s">
        <v>207</v>
      </c>
      <c r="B451" s="93"/>
      <c r="C451" s="93">
        <v>2133</v>
      </c>
      <c r="D451" s="76">
        <f>D452+D453+D454+D455+D456+D457+D458+D459+D460+D461+D462+D463+D464</f>
        <v>0</v>
      </c>
      <c r="E451" s="93"/>
      <c r="F451" s="76">
        <f aca="true" t="shared" si="120" ref="F451:R451">F452+F453+F454+F455+F456+F457+F458+F459+F460+F461+F462+F463+F464</f>
        <v>0</v>
      </c>
      <c r="G451" s="76">
        <f t="shared" si="120"/>
        <v>0</v>
      </c>
      <c r="H451" s="76">
        <f t="shared" si="120"/>
        <v>0</v>
      </c>
      <c r="I451" s="76">
        <f t="shared" si="120"/>
        <v>0</v>
      </c>
      <c r="J451" s="76">
        <f t="shared" si="120"/>
        <v>0</v>
      </c>
      <c r="K451" s="76">
        <f t="shared" si="120"/>
        <v>0</v>
      </c>
      <c r="L451" s="76">
        <f t="shared" si="120"/>
        <v>0</v>
      </c>
      <c r="M451" s="76">
        <f t="shared" si="120"/>
        <v>0</v>
      </c>
      <c r="N451" s="76">
        <f t="shared" si="120"/>
        <v>0</v>
      </c>
      <c r="O451" s="76">
        <f t="shared" si="120"/>
        <v>0</v>
      </c>
      <c r="P451" s="76">
        <f t="shared" si="120"/>
        <v>0</v>
      </c>
      <c r="Q451" s="76">
        <f t="shared" si="120"/>
        <v>0</v>
      </c>
      <c r="R451" s="76">
        <f t="shared" si="120"/>
        <v>0</v>
      </c>
    </row>
    <row r="452" spans="1:18" s="85" customFormat="1" ht="58.5" customHeight="1" hidden="1">
      <c r="A452" s="86" t="s">
        <v>372</v>
      </c>
      <c r="B452" s="84"/>
      <c r="C452" s="84"/>
      <c r="D452" s="84">
        <f aca="true" t="shared" si="121" ref="D452:D487">F452+H452+I452+J452+K452+L452+M452+N452+O452+P452+Q452+R452</f>
        <v>0</v>
      </c>
      <c r="E452" s="84"/>
      <c r="F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</row>
    <row r="453" spans="1:18" s="85" customFormat="1" ht="64.5" customHeight="1" hidden="1">
      <c r="A453" s="86" t="s">
        <v>373</v>
      </c>
      <c r="B453" s="84"/>
      <c r="C453" s="84"/>
      <c r="D453" s="84">
        <f t="shared" si="121"/>
        <v>0</v>
      </c>
      <c r="E453" s="84"/>
      <c r="F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</row>
    <row r="454" spans="1:18" s="85" customFormat="1" ht="62.25" customHeight="1" hidden="1">
      <c r="A454" s="86" t="s">
        <v>374</v>
      </c>
      <c r="B454" s="84"/>
      <c r="C454" s="84"/>
      <c r="D454" s="84">
        <f t="shared" si="121"/>
        <v>0</v>
      </c>
      <c r="E454" s="84"/>
      <c r="F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</row>
    <row r="455" spans="1:18" s="85" customFormat="1" ht="60" hidden="1">
      <c r="A455" s="86" t="s">
        <v>375</v>
      </c>
      <c r="B455" s="84"/>
      <c r="C455" s="84"/>
      <c r="D455" s="84">
        <f t="shared" si="121"/>
        <v>0</v>
      </c>
      <c r="E455" s="84"/>
      <c r="F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</row>
    <row r="456" spans="1:18" s="85" customFormat="1" ht="45" hidden="1">
      <c r="A456" s="86" t="s">
        <v>369</v>
      </c>
      <c r="B456" s="84"/>
      <c r="C456" s="84"/>
      <c r="D456" s="84">
        <f t="shared" si="121"/>
        <v>0</v>
      </c>
      <c r="E456" s="84"/>
      <c r="F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</row>
    <row r="457" spans="1:18" s="85" customFormat="1" ht="44.25" customHeight="1" hidden="1">
      <c r="A457" s="86" t="s">
        <v>376</v>
      </c>
      <c r="B457" s="84"/>
      <c r="C457" s="84"/>
      <c r="D457" s="84">
        <f t="shared" si="121"/>
        <v>0</v>
      </c>
      <c r="E457" s="84"/>
      <c r="F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</row>
    <row r="458" spans="1:18" s="85" customFormat="1" ht="75" hidden="1">
      <c r="A458" s="86" t="s">
        <v>353</v>
      </c>
      <c r="B458" s="84"/>
      <c r="C458" s="84"/>
      <c r="D458" s="84">
        <f t="shared" si="121"/>
        <v>0</v>
      </c>
      <c r="E458" s="84"/>
      <c r="F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</row>
    <row r="459" spans="1:18" s="85" customFormat="1" ht="90" hidden="1">
      <c r="A459" s="86" t="s">
        <v>309</v>
      </c>
      <c r="B459" s="84"/>
      <c r="C459" s="84"/>
      <c r="D459" s="84">
        <f t="shared" si="121"/>
        <v>0</v>
      </c>
      <c r="E459" s="84"/>
      <c r="F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</row>
    <row r="460" spans="1:18" s="85" customFormat="1" ht="78.75" customHeight="1" hidden="1">
      <c r="A460" s="86" t="s">
        <v>310</v>
      </c>
      <c r="B460" s="84"/>
      <c r="C460" s="84"/>
      <c r="D460" s="84">
        <f t="shared" si="121"/>
        <v>0</v>
      </c>
      <c r="E460" s="84"/>
      <c r="F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</row>
    <row r="461" spans="1:18" s="85" customFormat="1" ht="90" hidden="1">
      <c r="A461" s="86" t="s">
        <v>311</v>
      </c>
      <c r="B461" s="84"/>
      <c r="C461" s="84"/>
      <c r="D461" s="84">
        <f t="shared" si="121"/>
        <v>0</v>
      </c>
      <c r="E461" s="84"/>
      <c r="F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</row>
    <row r="462" spans="1:18" s="85" customFormat="1" ht="75" hidden="1">
      <c r="A462" s="86" t="s">
        <v>312</v>
      </c>
      <c r="B462" s="84"/>
      <c r="C462" s="84"/>
      <c r="D462" s="84">
        <f t="shared" si="121"/>
        <v>0</v>
      </c>
      <c r="E462" s="84"/>
      <c r="F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</row>
    <row r="463" spans="1:18" s="85" customFormat="1" ht="15" hidden="1">
      <c r="A463" s="86"/>
      <c r="B463" s="84"/>
      <c r="C463" s="84"/>
      <c r="D463" s="84">
        <f t="shared" si="121"/>
        <v>0</v>
      </c>
      <c r="E463" s="84"/>
      <c r="F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</row>
    <row r="464" spans="1:18" s="85" customFormat="1" ht="45" hidden="1">
      <c r="A464" s="86" t="s">
        <v>369</v>
      </c>
      <c r="B464" s="84"/>
      <c r="C464" s="84"/>
      <c r="D464" s="84">
        <f t="shared" si="121"/>
        <v>0</v>
      </c>
      <c r="E464" s="84"/>
      <c r="F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</row>
    <row r="465" spans="1:18" s="85" customFormat="1" ht="30" hidden="1">
      <c r="A465" s="86" t="s">
        <v>101</v>
      </c>
      <c r="B465" s="84"/>
      <c r="C465" s="84">
        <v>2143</v>
      </c>
      <c r="D465" s="84">
        <f>D466+D467</f>
        <v>0</v>
      </c>
      <c r="E465" s="84"/>
      <c r="F465" s="84">
        <f aca="true" t="shared" si="122" ref="F465:R465">F466+F467</f>
        <v>0</v>
      </c>
      <c r="G465" s="84">
        <f t="shared" si="122"/>
        <v>0</v>
      </c>
      <c r="H465" s="84">
        <f t="shared" si="122"/>
        <v>0</v>
      </c>
      <c r="I465" s="84">
        <f t="shared" si="122"/>
        <v>0</v>
      </c>
      <c r="J465" s="84">
        <f t="shared" si="122"/>
        <v>0</v>
      </c>
      <c r="K465" s="84">
        <f t="shared" si="122"/>
        <v>0</v>
      </c>
      <c r="L465" s="84">
        <f t="shared" si="122"/>
        <v>0</v>
      </c>
      <c r="M465" s="84">
        <f t="shared" si="122"/>
        <v>0</v>
      </c>
      <c r="N465" s="84">
        <f t="shared" si="122"/>
        <v>0</v>
      </c>
      <c r="O465" s="84">
        <f t="shared" si="122"/>
        <v>0</v>
      </c>
      <c r="P465" s="84">
        <f t="shared" si="122"/>
        <v>0</v>
      </c>
      <c r="Q465" s="84">
        <f t="shared" si="122"/>
        <v>0</v>
      </c>
      <c r="R465" s="84">
        <f t="shared" si="122"/>
        <v>0</v>
      </c>
    </row>
    <row r="466" spans="1:18" s="85" customFormat="1" ht="76.5" customHeight="1" hidden="1">
      <c r="A466" s="86" t="s">
        <v>275</v>
      </c>
      <c r="B466" s="84"/>
      <c r="C466" s="84"/>
      <c r="D466" s="84">
        <f t="shared" si="121"/>
        <v>0</v>
      </c>
      <c r="E466" s="84"/>
      <c r="F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</row>
    <row r="467" spans="1:18" s="85" customFormat="1" ht="76.5" customHeight="1" hidden="1">
      <c r="A467" s="86" t="s">
        <v>357</v>
      </c>
      <c r="B467" s="84"/>
      <c r="C467" s="84"/>
      <c r="D467" s="84">
        <f t="shared" si="121"/>
        <v>0</v>
      </c>
      <c r="E467" s="84"/>
      <c r="F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</row>
    <row r="468" spans="1:18" s="77" customFormat="1" ht="31.5" hidden="1">
      <c r="A468" s="87" t="s">
        <v>182</v>
      </c>
      <c r="B468" s="93"/>
      <c r="C468" s="93">
        <v>2131</v>
      </c>
      <c r="D468" s="76">
        <f>D469+D470+D471+D472+D473+D474+D475+D476+D477+D478+D479+D480</f>
        <v>0</v>
      </c>
      <c r="E468" s="93"/>
      <c r="F468" s="76">
        <f aca="true" t="shared" si="123" ref="F468:R468">F469+F470+F471+F472+F473+F474+F475+F476+F477+F478+F479+F480</f>
        <v>0</v>
      </c>
      <c r="G468" s="76">
        <f t="shared" si="123"/>
        <v>0</v>
      </c>
      <c r="H468" s="76">
        <f t="shared" si="123"/>
        <v>0</v>
      </c>
      <c r="I468" s="76">
        <f t="shared" si="123"/>
        <v>0</v>
      </c>
      <c r="J468" s="76">
        <f t="shared" si="123"/>
        <v>0</v>
      </c>
      <c r="K468" s="76">
        <f t="shared" si="123"/>
        <v>0</v>
      </c>
      <c r="L468" s="76">
        <f t="shared" si="123"/>
        <v>0</v>
      </c>
      <c r="M468" s="76">
        <f t="shared" si="123"/>
        <v>0</v>
      </c>
      <c r="N468" s="76">
        <f t="shared" si="123"/>
        <v>0</v>
      </c>
      <c r="O468" s="76">
        <f t="shared" si="123"/>
        <v>0</v>
      </c>
      <c r="P468" s="76">
        <f t="shared" si="123"/>
        <v>0</v>
      </c>
      <c r="Q468" s="76">
        <f t="shared" si="123"/>
        <v>0</v>
      </c>
      <c r="R468" s="76">
        <f t="shared" si="123"/>
        <v>0</v>
      </c>
    </row>
    <row r="469" spans="1:18" s="85" customFormat="1" ht="63.75" customHeight="1" hidden="1">
      <c r="A469" s="86" t="s">
        <v>372</v>
      </c>
      <c r="B469" s="84"/>
      <c r="C469" s="84"/>
      <c r="D469" s="84">
        <f t="shared" si="121"/>
        <v>0</v>
      </c>
      <c r="E469" s="84"/>
      <c r="F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</row>
    <row r="470" spans="1:18" s="85" customFormat="1" ht="58.5" customHeight="1" hidden="1">
      <c r="A470" s="86" t="s">
        <v>373</v>
      </c>
      <c r="B470" s="84"/>
      <c r="C470" s="84"/>
      <c r="D470" s="84">
        <f t="shared" si="121"/>
        <v>0</v>
      </c>
      <c r="E470" s="84"/>
      <c r="F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</row>
    <row r="471" spans="1:18" s="85" customFormat="1" ht="58.5" customHeight="1" hidden="1">
      <c r="A471" s="86" t="s">
        <v>374</v>
      </c>
      <c r="B471" s="84"/>
      <c r="C471" s="84"/>
      <c r="D471" s="84">
        <f t="shared" si="121"/>
        <v>0</v>
      </c>
      <c r="E471" s="84"/>
      <c r="F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</row>
    <row r="472" spans="1:18" s="85" customFormat="1" ht="60" customHeight="1" hidden="1">
      <c r="A472" s="86" t="s">
        <v>375</v>
      </c>
      <c r="B472" s="84"/>
      <c r="C472" s="84"/>
      <c r="D472" s="84">
        <f t="shared" si="121"/>
        <v>0</v>
      </c>
      <c r="E472" s="84"/>
      <c r="F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</row>
    <row r="473" spans="1:18" s="85" customFormat="1" ht="48" customHeight="1" hidden="1">
      <c r="A473" s="86" t="s">
        <v>369</v>
      </c>
      <c r="B473" s="84"/>
      <c r="C473" s="84"/>
      <c r="D473" s="84">
        <f t="shared" si="121"/>
        <v>0</v>
      </c>
      <c r="E473" s="84"/>
      <c r="F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</row>
    <row r="474" spans="1:18" s="85" customFormat="1" ht="51" customHeight="1" hidden="1">
      <c r="A474" s="86" t="s">
        <v>376</v>
      </c>
      <c r="B474" s="84"/>
      <c r="C474" s="84"/>
      <c r="D474" s="84">
        <f t="shared" si="121"/>
        <v>0</v>
      </c>
      <c r="E474" s="84"/>
      <c r="F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</row>
    <row r="475" spans="1:18" s="85" customFormat="1" ht="59.25" customHeight="1" hidden="1">
      <c r="A475" s="86" t="s">
        <v>248</v>
      </c>
      <c r="B475" s="84"/>
      <c r="C475" s="84"/>
      <c r="D475" s="84">
        <f t="shared" si="121"/>
        <v>0</v>
      </c>
      <c r="E475" s="84"/>
      <c r="F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</row>
    <row r="476" spans="1:18" s="85" customFormat="1" ht="73.5" customHeight="1" hidden="1">
      <c r="A476" s="86" t="s">
        <v>249</v>
      </c>
      <c r="B476" s="84"/>
      <c r="C476" s="84"/>
      <c r="D476" s="84">
        <f t="shared" si="121"/>
        <v>0</v>
      </c>
      <c r="E476" s="84"/>
      <c r="F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</row>
    <row r="477" spans="1:18" s="85" customFormat="1" ht="46.5" customHeight="1" hidden="1">
      <c r="A477" s="86" t="s">
        <v>219</v>
      </c>
      <c r="B477" s="84"/>
      <c r="C477" s="84"/>
      <c r="D477" s="84">
        <f t="shared" si="121"/>
        <v>0</v>
      </c>
      <c r="E477" s="84"/>
      <c r="F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</row>
    <row r="478" spans="1:18" s="85" customFormat="1" ht="74.25" customHeight="1" hidden="1">
      <c r="A478" s="86" t="s">
        <v>250</v>
      </c>
      <c r="B478" s="84"/>
      <c r="C478" s="84"/>
      <c r="D478" s="94">
        <f t="shared" si="121"/>
        <v>0</v>
      </c>
      <c r="E478" s="84"/>
      <c r="F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</row>
    <row r="479" spans="1:18" s="85" customFormat="1" ht="46.5" customHeight="1" hidden="1">
      <c r="A479" s="86" t="s">
        <v>247</v>
      </c>
      <c r="B479" s="84"/>
      <c r="C479" s="84"/>
      <c r="D479" s="94">
        <f t="shared" si="121"/>
        <v>0</v>
      </c>
      <c r="E479" s="84"/>
      <c r="F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</row>
    <row r="480" spans="1:18" s="85" customFormat="1" ht="33" customHeight="1" hidden="1">
      <c r="A480" s="86" t="s">
        <v>246</v>
      </c>
      <c r="B480" s="84"/>
      <c r="C480" s="84"/>
      <c r="D480" s="76">
        <f t="shared" si="121"/>
        <v>0</v>
      </c>
      <c r="E480" s="84"/>
      <c r="F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</row>
    <row r="481" spans="1:18" s="77" customFormat="1" ht="15.75" hidden="1">
      <c r="A481" s="87" t="s">
        <v>227</v>
      </c>
      <c r="B481" s="93"/>
      <c r="C481" s="93">
        <v>2123</v>
      </c>
      <c r="D481" s="76">
        <f>D482+D483</f>
        <v>0</v>
      </c>
      <c r="E481" s="93"/>
      <c r="F481" s="76">
        <f aca="true" t="shared" si="124" ref="F481:R481">F482+F483</f>
        <v>0</v>
      </c>
      <c r="G481" s="76">
        <f t="shared" si="124"/>
        <v>0</v>
      </c>
      <c r="H481" s="76">
        <f t="shared" si="124"/>
        <v>0</v>
      </c>
      <c r="I481" s="76">
        <f t="shared" si="124"/>
        <v>0</v>
      </c>
      <c r="J481" s="76">
        <f t="shared" si="124"/>
        <v>0</v>
      </c>
      <c r="K481" s="76">
        <f t="shared" si="124"/>
        <v>0</v>
      </c>
      <c r="L481" s="76">
        <f t="shared" si="124"/>
        <v>0</v>
      </c>
      <c r="M481" s="76">
        <f t="shared" si="124"/>
        <v>0</v>
      </c>
      <c r="N481" s="76">
        <f t="shared" si="124"/>
        <v>0</v>
      </c>
      <c r="O481" s="76">
        <f t="shared" si="124"/>
        <v>0</v>
      </c>
      <c r="P481" s="76">
        <f t="shared" si="124"/>
        <v>0</v>
      </c>
      <c r="Q481" s="76">
        <f t="shared" si="124"/>
        <v>0</v>
      </c>
      <c r="R481" s="76">
        <f t="shared" si="124"/>
        <v>0</v>
      </c>
    </row>
    <row r="482" spans="1:18" s="85" customFormat="1" ht="45" customHeight="1" hidden="1">
      <c r="A482" s="86" t="s">
        <v>358</v>
      </c>
      <c r="B482" s="84"/>
      <c r="C482" s="84"/>
      <c r="D482" s="84">
        <f t="shared" si="121"/>
        <v>0</v>
      </c>
      <c r="E482" s="84"/>
      <c r="F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</row>
    <row r="483" spans="1:18" s="85" customFormat="1" ht="45.75" customHeight="1" hidden="1">
      <c r="A483" s="86" t="s">
        <v>354</v>
      </c>
      <c r="B483" s="84"/>
      <c r="C483" s="84"/>
      <c r="D483" s="84">
        <f t="shared" si="121"/>
        <v>0</v>
      </c>
      <c r="E483" s="84"/>
      <c r="F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</row>
    <row r="484" spans="1:18" s="77" customFormat="1" ht="31.5" hidden="1">
      <c r="A484" s="87" t="s">
        <v>274</v>
      </c>
      <c r="B484" s="93"/>
      <c r="C484" s="93">
        <v>2141</v>
      </c>
      <c r="D484" s="76">
        <f>D485+D486+D487</f>
        <v>0</v>
      </c>
      <c r="E484" s="93"/>
      <c r="F484" s="76">
        <f aca="true" t="shared" si="125" ref="F484:R484">F485+F486+F487</f>
        <v>0</v>
      </c>
      <c r="G484" s="76">
        <f t="shared" si="125"/>
        <v>0</v>
      </c>
      <c r="H484" s="76">
        <f t="shared" si="125"/>
        <v>0</v>
      </c>
      <c r="I484" s="76">
        <f t="shared" si="125"/>
        <v>0</v>
      </c>
      <c r="J484" s="76">
        <f t="shared" si="125"/>
        <v>0</v>
      </c>
      <c r="K484" s="76">
        <f t="shared" si="125"/>
        <v>0</v>
      </c>
      <c r="L484" s="76">
        <f t="shared" si="125"/>
        <v>0</v>
      </c>
      <c r="M484" s="76">
        <f t="shared" si="125"/>
        <v>0</v>
      </c>
      <c r="N484" s="76">
        <f t="shared" si="125"/>
        <v>0</v>
      </c>
      <c r="O484" s="76">
        <f t="shared" si="125"/>
        <v>0</v>
      </c>
      <c r="P484" s="76">
        <f t="shared" si="125"/>
        <v>0</v>
      </c>
      <c r="Q484" s="76">
        <f t="shared" si="125"/>
        <v>0</v>
      </c>
      <c r="R484" s="76">
        <f t="shared" si="125"/>
        <v>0</v>
      </c>
    </row>
    <row r="485" spans="1:18" s="85" customFormat="1" ht="78.75" customHeight="1" hidden="1">
      <c r="A485" s="86" t="s">
        <v>337</v>
      </c>
      <c r="B485" s="84"/>
      <c r="C485" s="84"/>
      <c r="D485" s="84">
        <f t="shared" si="121"/>
        <v>0</v>
      </c>
      <c r="E485" s="84"/>
      <c r="F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</row>
    <row r="486" spans="1:18" s="81" customFormat="1" ht="15.75" hidden="1">
      <c r="A486" s="91"/>
      <c r="B486" s="88"/>
      <c r="C486" s="88"/>
      <c r="D486" s="88">
        <f t="shared" si="121"/>
        <v>0</v>
      </c>
      <c r="E486" s="88"/>
      <c r="F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</row>
    <row r="487" spans="1:18" s="77" customFormat="1" ht="47.25" hidden="1">
      <c r="A487" s="87" t="s">
        <v>167</v>
      </c>
      <c r="B487" s="93"/>
      <c r="C487" s="93"/>
      <c r="D487" s="76">
        <f t="shared" si="121"/>
        <v>0</v>
      </c>
      <c r="E487" s="93"/>
      <c r="F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</row>
    <row r="488" spans="1:18" s="81" customFormat="1" ht="94.5" hidden="1">
      <c r="A488" s="91" t="s">
        <v>107</v>
      </c>
      <c r="B488" s="88">
        <v>170703</v>
      </c>
      <c r="C488" s="88"/>
      <c r="D488" s="88">
        <f>D489+D493</f>
        <v>0</v>
      </c>
      <c r="E488" s="88"/>
      <c r="F488" s="88">
        <f aca="true" t="shared" si="126" ref="F488:R488">F489+F493</f>
        <v>0</v>
      </c>
      <c r="G488" s="88">
        <f t="shared" si="126"/>
        <v>0</v>
      </c>
      <c r="H488" s="88">
        <f t="shared" si="126"/>
        <v>0</v>
      </c>
      <c r="I488" s="88">
        <f t="shared" si="126"/>
        <v>0</v>
      </c>
      <c r="J488" s="88">
        <f t="shared" si="126"/>
        <v>0</v>
      </c>
      <c r="K488" s="88">
        <f t="shared" si="126"/>
        <v>0</v>
      </c>
      <c r="L488" s="88">
        <f t="shared" si="126"/>
        <v>0</v>
      </c>
      <c r="M488" s="88">
        <f t="shared" si="126"/>
        <v>0</v>
      </c>
      <c r="N488" s="88">
        <f t="shared" si="126"/>
        <v>0</v>
      </c>
      <c r="O488" s="88">
        <f t="shared" si="126"/>
        <v>0</v>
      </c>
      <c r="P488" s="88">
        <f t="shared" si="126"/>
        <v>0</v>
      </c>
      <c r="Q488" s="88">
        <f t="shared" si="126"/>
        <v>0</v>
      </c>
      <c r="R488" s="88">
        <f t="shared" si="126"/>
        <v>0</v>
      </c>
    </row>
    <row r="489" spans="1:18" s="77" customFormat="1" ht="31.5" hidden="1">
      <c r="A489" s="87" t="s">
        <v>207</v>
      </c>
      <c r="B489" s="93"/>
      <c r="C489" s="93">
        <v>3132</v>
      </c>
      <c r="D489" s="76">
        <f>D492+D490+D491</f>
        <v>0</v>
      </c>
      <c r="E489" s="93"/>
      <c r="F489" s="76">
        <f aca="true" t="shared" si="127" ref="F489:R489">F492+F490+F491</f>
        <v>0</v>
      </c>
      <c r="G489" s="76">
        <f t="shared" si="127"/>
        <v>0</v>
      </c>
      <c r="H489" s="76">
        <f t="shared" si="127"/>
        <v>0</v>
      </c>
      <c r="I489" s="76">
        <f t="shared" si="127"/>
        <v>0</v>
      </c>
      <c r="J489" s="76">
        <f t="shared" si="127"/>
        <v>0</v>
      </c>
      <c r="K489" s="76">
        <f t="shared" si="127"/>
        <v>0</v>
      </c>
      <c r="L489" s="76">
        <f t="shared" si="127"/>
        <v>0</v>
      </c>
      <c r="M489" s="76">
        <f t="shared" si="127"/>
        <v>0</v>
      </c>
      <c r="N489" s="76">
        <f t="shared" si="127"/>
        <v>0</v>
      </c>
      <c r="O489" s="76">
        <f t="shared" si="127"/>
        <v>0</v>
      </c>
      <c r="P489" s="76">
        <f t="shared" si="127"/>
        <v>0</v>
      </c>
      <c r="Q489" s="76">
        <f t="shared" si="127"/>
        <v>0</v>
      </c>
      <c r="R489" s="76">
        <f t="shared" si="127"/>
        <v>0</v>
      </c>
    </row>
    <row r="490" spans="1:18" s="85" customFormat="1" ht="30" hidden="1">
      <c r="A490" s="86" t="s">
        <v>392</v>
      </c>
      <c r="B490" s="84"/>
      <c r="C490" s="84"/>
      <c r="D490" s="84">
        <f>F490+H490+I490+J490+K490+L490+M490+N490+O490+P490+Q490+R490</f>
        <v>0</v>
      </c>
      <c r="E490" s="84"/>
      <c r="F490" s="84"/>
      <c r="G490" s="98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</row>
    <row r="491" spans="1:18" s="85" customFormat="1" ht="30" hidden="1">
      <c r="A491" s="86" t="s">
        <v>391</v>
      </c>
      <c r="B491" s="84"/>
      <c r="C491" s="84"/>
      <c r="D491" s="84">
        <f>F491+H491+I491+J491+K491+L491+M491+N491+O491+P491+Q491+R491</f>
        <v>0</v>
      </c>
      <c r="E491" s="84"/>
      <c r="F491" s="84"/>
      <c r="G491" s="98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</row>
    <row r="492" spans="1:18" s="85" customFormat="1" ht="27" customHeight="1" hidden="1">
      <c r="A492" s="86" t="s">
        <v>393</v>
      </c>
      <c r="B492" s="84"/>
      <c r="C492" s="84"/>
      <c r="D492" s="76">
        <f>F492+H492+I492+J492+K492+L492+M492+N492+O492+P492+Q492+R492</f>
        <v>0</v>
      </c>
      <c r="E492" s="84"/>
      <c r="F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</row>
    <row r="493" spans="1:18" s="77" customFormat="1" ht="31.5" hidden="1">
      <c r="A493" s="87" t="s">
        <v>195</v>
      </c>
      <c r="B493" s="93"/>
      <c r="C493" s="93">
        <v>1134</v>
      </c>
      <c r="D493" s="76">
        <f>F493+H493+I493+J493+K493+L493+M493+N493+O493+P493+Q493+R493</f>
        <v>0</v>
      </c>
      <c r="E493" s="93"/>
      <c r="F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</row>
    <row r="494" spans="1:18" s="81" customFormat="1" ht="47.25" hidden="1">
      <c r="A494" s="91" t="s">
        <v>76</v>
      </c>
      <c r="B494" s="88">
        <v>240604</v>
      </c>
      <c r="C494" s="88"/>
      <c r="D494" s="88">
        <f>D495+D496</f>
        <v>0</v>
      </c>
      <c r="E494" s="88"/>
      <c r="F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</row>
    <row r="495" spans="1:18" s="77" customFormat="1" ht="15.75" hidden="1">
      <c r="A495" s="87" t="s">
        <v>71</v>
      </c>
      <c r="B495" s="93"/>
      <c r="C495" s="93">
        <v>1135</v>
      </c>
      <c r="D495" s="76">
        <f>F495+H495+I495+J495+K495+L495+M495+N495+O495+P495+Q495+R495</f>
        <v>0</v>
      </c>
      <c r="E495" s="93"/>
      <c r="F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</row>
    <row r="496" spans="1:18" s="77" customFormat="1" ht="15.75" hidden="1">
      <c r="A496" s="87" t="s">
        <v>43</v>
      </c>
      <c r="B496" s="93"/>
      <c r="C496" s="93">
        <v>1172</v>
      </c>
      <c r="D496" s="76">
        <f>F496+H496+I496+J496+K496+L496+M496+N496+O496+P496+Q496+R496</f>
        <v>0</v>
      </c>
      <c r="E496" s="93"/>
      <c r="F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</row>
    <row r="497" spans="1:18" s="97" customFormat="1" ht="31.5" hidden="1">
      <c r="A497" s="95" t="s">
        <v>340</v>
      </c>
      <c r="B497" s="96"/>
      <c r="C497" s="96"/>
      <c r="D497" s="96">
        <f>D498+D503</f>
        <v>0</v>
      </c>
      <c r="E497" s="96"/>
      <c r="F497" s="96">
        <f aca="true" t="shared" si="128" ref="F497:R497">F498+F503</f>
        <v>0</v>
      </c>
      <c r="G497" s="96">
        <f t="shared" si="128"/>
        <v>0</v>
      </c>
      <c r="H497" s="96">
        <f t="shared" si="128"/>
        <v>0</v>
      </c>
      <c r="I497" s="96">
        <f t="shared" si="128"/>
        <v>0</v>
      </c>
      <c r="J497" s="96">
        <f t="shared" si="128"/>
        <v>0</v>
      </c>
      <c r="K497" s="96">
        <f t="shared" si="128"/>
        <v>0</v>
      </c>
      <c r="L497" s="96">
        <f t="shared" si="128"/>
        <v>0</v>
      </c>
      <c r="M497" s="96">
        <f t="shared" si="128"/>
        <v>0</v>
      </c>
      <c r="N497" s="96">
        <f t="shared" si="128"/>
        <v>0</v>
      </c>
      <c r="O497" s="96">
        <f t="shared" si="128"/>
        <v>0</v>
      </c>
      <c r="P497" s="96">
        <f t="shared" si="128"/>
        <v>0</v>
      </c>
      <c r="Q497" s="96">
        <f t="shared" si="128"/>
        <v>0</v>
      </c>
      <c r="R497" s="96">
        <f t="shared" si="128"/>
        <v>0</v>
      </c>
    </row>
    <row r="498" spans="1:18" s="81" customFormat="1" ht="63" hidden="1">
      <c r="A498" s="91" t="s">
        <v>199</v>
      </c>
      <c r="B498" s="88">
        <v>130107</v>
      </c>
      <c r="C498" s="88"/>
      <c r="D498" s="88">
        <f>D499+D502</f>
        <v>0</v>
      </c>
      <c r="E498" s="88"/>
      <c r="F498" s="88">
        <f aca="true" t="shared" si="129" ref="F498:R498">F499+F502</f>
        <v>0</v>
      </c>
      <c r="G498" s="88">
        <f t="shared" si="129"/>
        <v>0</v>
      </c>
      <c r="H498" s="88">
        <f t="shared" si="129"/>
        <v>0</v>
      </c>
      <c r="I498" s="88">
        <f t="shared" si="129"/>
        <v>0</v>
      </c>
      <c r="J498" s="88">
        <f t="shared" si="129"/>
        <v>0</v>
      </c>
      <c r="K498" s="88">
        <f t="shared" si="129"/>
        <v>0</v>
      </c>
      <c r="L498" s="88">
        <f t="shared" si="129"/>
        <v>0</v>
      </c>
      <c r="M498" s="88">
        <f t="shared" si="129"/>
        <v>0</v>
      </c>
      <c r="N498" s="88">
        <f t="shared" si="129"/>
        <v>0</v>
      </c>
      <c r="O498" s="88">
        <f t="shared" si="129"/>
        <v>0</v>
      </c>
      <c r="P498" s="88">
        <f t="shared" si="129"/>
        <v>0</v>
      </c>
      <c r="Q498" s="88">
        <f t="shared" si="129"/>
        <v>0</v>
      </c>
      <c r="R498" s="88">
        <f t="shared" si="129"/>
        <v>0</v>
      </c>
    </row>
    <row r="499" spans="1:18" s="77" customFormat="1" ht="31.5" hidden="1">
      <c r="A499" s="87" t="s">
        <v>101</v>
      </c>
      <c r="B499" s="93"/>
      <c r="C499" s="93">
        <v>2143</v>
      </c>
      <c r="D499" s="76">
        <f>D501+D500</f>
        <v>0</v>
      </c>
      <c r="E499" s="93"/>
      <c r="F499" s="76">
        <f aca="true" t="shared" si="130" ref="F499:R499">F501+F500</f>
        <v>0</v>
      </c>
      <c r="G499" s="76">
        <f t="shared" si="130"/>
        <v>0</v>
      </c>
      <c r="H499" s="76">
        <f t="shared" si="130"/>
        <v>0</v>
      </c>
      <c r="I499" s="76">
        <f t="shared" si="130"/>
        <v>0</v>
      </c>
      <c r="J499" s="76">
        <f t="shared" si="130"/>
        <v>0</v>
      </c>
      <c r="K499" s="76">
        <f t="shared" si="130"/>
        <v>0</v>
      </c>
      <c r="L499" s="76">
        <f t="shared" si="130"/>
        <v>0</v>
      </c>
      <c r="M499" s="76">
        <f t="shared" si="130"/>
        <v>0</v>
      </c>
      <c r="N499" s="76">
        <f t="shared" si="130"/>
        <v>0</v>
      </c>
      <c r="O499" s="76">
        <f t="shared" si="130"/>
        <v>0</v>
      </c>
      <c r="P499" s="76">
        <f t="shared" si="130"/>
        <v>0</v>
      </c>
      <c r="Q499" s="76">
        <f t="shared" si="130"/>
        <v>0</v>
      </c>
      <c r="R499" s="76">
        <f t="shared" si="130"/>
        <v>0</v>
      </c>
    </row>
    <row r="500" spans="1:18" s="85" customFormat="1" ht="45" hidden="1">
      <c r="A500" s="86" t="s">
        <v>302</v>
      </c>
      <c r="B500" s="84"/>
      <c r="C500" s="84"/>
      <c r="D500" s="84">
        <f>F500+H500+I500+J500+K500+L500+M500+N500+O500+P500+Q500+R500</f>
        <v>0</v>
      </c>
      <c r="E500" s="84"/>
      <c r="F500" s="84"/>
      <c r="G500" s="98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</row>
    <row r="501" spans="1:18" s="85" customFormat="1" ht="15" hidden="1">
      <c r="A501" s="86" t="s">
        <v>305</v>
      </c>
      <c r="B501" s="84"/>
      <c r="C501" s="84"/>
      <c r="D501" s="84">
        <f>F501+H501+I501+J501+K501+L501+M501+N501+O501+P501+Q501+R501</f>
        <v>0</v>
      </c>
      <c r="E501" s="84"/>
      <c r="F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</row>
    <row r="502" spans="1:18" s="77" customFormat="1" ht="25.5" customHeight="1" hidden="1">
      <c r="A502" s="87" t="s">
        <v>105</v>
      </c>
      <c r="B502" s="93"/>
      <c r="C502" s="93">
        <v>2133</v>
      </c>
      <c r="D502" s="76">
        <f>F502+H502+I502+J502+K502+L502+M502+N502+O502+P502+Q502+R502</f>
        <v>0</v>
      </c>
      <c r="E502" s="93"/>
      <c r="F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</row>
    <row r="503" spans="1:18" s="81" customFormat="1" ht="15.75" hidden="1">
      <c r="A503" s="91" t="s">
        <v>287</v>
      </c>
      <c r="B503" s="88">
        <v>160101</v>
      </c>
      <c r="C503" s="88"/>
      <c r="D503" s="88">
        <f>D504</f>
        <v>0</v>
      </c>
      <c r="E503" s="88"/>
      <c r="F503" s="88">
        <f aca="true" t="shared" si="131" ref="F503:R504">F504</f>
        <v>0</v>
      </c>
      <c r="G503" s="88">
        <f t="shared" si="131"/>
        <v>0</v>
      </c>
      <c r="H503" s="88">
        <f t="shared" si="131"/>
        <v>0</v>
      </c>
      <c r="I503" s="88">
        <f t="shared" si="131"/>
        <v>0</v>
      </c>
      <c r="J503" s="88">
        <f t="shared" si="131"/>
        <v>0</v>
      </c>
      <c r="K503" s="88">
        <f t="shared" si="131"/>
        <v>0</v>
      </c>
      <c r="L503" s="88">
        <f t="shared" si="131"/>
        <v>0</v>
      </c>
      <c r="M503" s="88">
        <f t="shared" si="131"/>
        <v>0</v>
      </c>
      <c r="N503" s="88">
        <f t="shared" si="131"/>
        <v>0</v>
      </c>
      <c r="O503" s="88">
        <f t="shared" si="131"/>
        <v>0</v>
      </c>
      <c r="P503" s="88">
        <f t="shared" si="131"/>
        <v>0</v>
      </c>
      <c r="Q503" s="88">
        <f t="shared" si="131"/>
        <v>0</v>
      </c>
      <c r="R503" s="88">
        <f t="shared" si="131"/>
        <v>0</v>
      </c>
    </row>
    <row r="504" spans="1:18" s="77" customFormat="1" ht="63" hidden="1">
      <c r="A504" s="87" t="s">
        <v>303</v>
      </c>
      <c r="B504" s="93"/>
      <c r="C504" s="93">
        <v>1171</v>
      </c>
      <c r="D504" s="76">
        <f>D505</f>
        <v>0</v>
      </c>
      <c r="E504" s="93"/>
      <c r="F504" s="76">
        <f t="shared" si="131"/>
        <v>0</v>
      </c>
      <c r="G504" s="76">
        <f t="shared" si="131"/>
        <v>0</v>
      </c>
      <c r="H504" s="76">
        <f t="shared" si="131"/>
        <v>0</v>
      </c>
      <c r="I504" s="76">
        <f t="shared" si="131"/>
        <v>0</v>
      </c>
      <c r="J504" s="76">
        <f t="shared" si="131"/>
        <v>0</v>
      </c>
      <c r="K504" s="76">
        <f t="shared" si="131"/>
        <v>0</v>
      </c>
      <c r="L504" s="76">
        <f t="shared" si="131"/>
        <v>0</v>
      </c>
      <c r="M504" s="76">
        <f t="shared" si="131"/>
        <v>0</v>
      </c>
      <c r="N504" s="76">
        <f t="shared" si="131"/>
        <v>0</v>
      </c>
      <c r="O504" s="76">
        <f t="shared" si="131"/>
        <v>0</v>
      </c>
      <c r="P504" s="76">
        <f t="shared" si="131"/>
        <v>0</v>
      </c>
      <c r="Q504" s="76">
        <f t="shared" si="131"/>
        <v>0</v>
      </c>
      <c r="R504" s="76">
        <f t="shared" si="131"/>
        <v>0</v>
      </c>
    </row>
    <row r="505" spans="1:18" s="85" customFormat="1" ht="30" hidden="1">
      <c r="A505" s="86" t="s">
        <v>304</v>
      </c>
      <c r="B505" s="84"/>
      <c r="C505" s="84"/>
      <c r="D505" s="76">
        <f>F505+H505+I505+J505+K505+L505+M505+N505+O505+P505+Q505+R505</f>
        <v>0</v>
      </c>
      <c r="E505" s="84"/>
      <c r="F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</row>
    <row r="506" spans="1:18" s="77" customFormat="1" ht="15.75" hidden="1">
      <c r="A506" s="87" t="s">
        <v>102</v>
      </c>
      <c r="B506" s="93"/>
      <c r="C506" s="93"/>
      <c r="D506" s="93"/>
      <c r="E506" s="93"/>
      <c r="F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</row>
    <row r="507" spans="1:18" s="77" customFormat="1" ht="31.5" hidden="1">
      <c r="A507" s="87" t="s">
        <v>105</v>
      </c>
      <c r="B507" s="93"/>
      <c r="C507" s="93"/>
      <c r="D507" s="84"/>
      <c r="E507" s="93"/>
      <c r="F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</row>
    <row r="508" spans="1:18" s="97" customFormat="1" ht="15.75" hidden="1">
      <c r="A508" s="12" t="s">
        <v>377</v>
      </c>
      <c r="B508" s="96"/>
      <c r="C508" s="96"/>
      <c r="D508" s="45">
        <f>D509+D523+D525+D527</f>
        <v>0</v>
      </c>
      <c r="E508" s="96"/>
      <c r="F508" s="45">
        <f aca="true" t="shared" si="132" ref="F508:R508">F509+F523+F525+F527</f>
        <v>0</v>
      </c>
      <c r="G508" s="45">
        <f t="shared" si="132"/>
        <v>0</v>
      </c>
      <c r="H508" s="45">
        <f t="shared" si="132"/>
        <v>0</v>
      </c>
      <c r="I508" s="45">
        <f t="shared" si="132"/>
        <v>0</v>
      </c>
      <c r="J508" s="45">
        <f t="shared" si="132"/>
        <v>0</v>
      </c>
      <c r="K508" s="45">
        <f t="shared" si="132"/>
        <v>0</v>
      </c>
      <c r="L508" s="45">
        <f t="shared" si="132"/>
        <v>0</v>
      </c>
      <c r="M508" s="45">
        <f t="shared" si="132"/>
        <v>0</v>
      </c>
      <c r="N508" s="45">
        <f t="shared" si="132"/>
        <v>0</v>
      </c>
      <c r="O508" s="45">
        <f t="shared" si="132"/>
        <v>0</v>
      </c>
      <c r="P508" s="45">
        <f t="shared" si="132"/>
        <v>0</v>
      </c>
      <c r="Q508" s="45">
        <f t="shared" si="132"/>
        <v>0</v>
      </c>
      <c r="R508" s="45">
        <f t="shared" si="132"/>
        <v>0</v>
      </c>
    </row>
    <row r="509" spans="1:18" s="81" customFormat="1" ht="22.5" customHeight="1" hidden="1">
      <c r="A509" s="22" t="s">
        <v>55</v>
      </c>
      <c r="B509" s="88">
        <v>70101</v>
      </c>
      <c r="C509" s="88"/>
      <c r="D509" s="43">
        <f>D510+D513</f>
        <v>0</v>
      </c>
      <c r="E509" s="88"/>
      <c r="F509" s="88">
        <f aca="true" t="shared" si="133" ref="F509:R509">F510+F513</f>
        <v>0</v>
      </c>
      <c r="G509" s="88">
        <f t="shared" si="133"/>
        <v>0</v>
      </c>
      <c r="H509" s="88">
        <f t="shared" si="133"/>
        <v>0</v>
      </c>
      <c r="I509" s="88">
        <f t="shared" si="133"/>
        <v>0</v>
      </c>
      <c r="J509" s="88">
        <f t="shared" si="133"/>
        <v>0</v>
      </c>
      <c r="K509" s="88">
        <f t="shared" si="133"/>
        <v>0</v>
      </c>
      <c r="L509" s="88">
        <f t="shared" si="133"/>
        <v>0</v>
      </c>
      <c r="M509" s="88">
        <f t="shared" si="133"/>
        <v>0</v>
      </c>
      <c r="N509" s="88">
        <f t="shared" si="133"/>
        <v>0</v>
      </c>
      <c r="O509" s="88">
        <f t="shared" si="133"/>
        <v>0</v>
      </c>
      <c r="P509" s="88">
        <f t="shared" si="133"/>
        <v>0</v>
      </c>
      <c r="Q509" s="88">
        <f t="shared" si="133"/>
        <v>0</v>
      </c>
      <c r="R509" s="43">
        <f t="shared" si="133"/>
        <v>0</v>
      </c>
    </row>
    <row r="510" spans="1:18" s="77" customFormat="1" ht="47.25" hidden="1">
      <c r="A510" s="87" t="s">
        <v>205</v>
      </c>
      <c r="B510" s="93"/>
      <c r="C510" s="93">
        <v>3110</v>
      </c>
      <c r="D510" s="76">
        <f>D511</f>
        <v>0</v>
      </c>
      <c r="E510" s="93"/>
      <c r="F510" s="76">
        <f aca="true" t="shared" si="134" ref="F510:R510">F511</f>
        <v>0</v>
      </c>
      <c r="G510" s="76">
        <f t="shared" si="134"/>
        <v>0</v>
      </c>
      <c r="H510" s="76">
        <f t="shared" si="134"/>
        <v>0</v>
      </c>
      <c r="I510" s="76">
        <f t="shared" si="134"/>
        <v>0</v>
      </c>
      <c r="J510" s="76">
        <f t="shared" si="134"/>
        <v>0</v>
      </c>
      <c r="K510" s="76">
        <f t="shared" si="134"/>
        <v>0</v>
      </c>
      <c r="L510" s="76">
        <f t="shared" si="134"/>
        <v>0</v>
      </c>
      <c r="M510" s="76">
        <f t="shared" si="134"/>
        <v>0</v>
      </c>
      <c r="N510" s="76">
        <f t="shared" si="134"/>
        <v>0</v>
      </c>
      <c r="O510" s="76">
        <f t="shared" si="134"/>
        <v>0</v>
      </c>
      <c r="P510" s="76">
        <f t="shared" si="134"/>
        <v>0</v>
      </c>
      <c r="Q510" s="76">
        <f t="shared" si="134"/>
        <v>0</v>
      </c>
      <c r="R510" s="76">
        <f t="shared" si="134"/>
        <v>0</v>
      </c>
    </row>
    <row r="511" spans="1:18" s="85" customFormat="1" ht="30" hidden="1">
      <c r="A511" s="86" t="s">
        <v>301</v>
      </c>
      <c r="B511" s="84"/>
      <c r="C511" s="84"/>
      <c r="D511" s="84">
        <f>F511+H511+I511+J511+K511+L511+M511+N511+O511+P511+Q511+R511</f>
        <v>0</v>
      </c>
      <c r="E511" s="84"/>
      <c r="F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</row>
    <row r="512" spans="1:18" s="77" customFormat="1" ht="31.5" hidden="1">
      <c r="A512" s="87" t="s">
        <v>110</v>
      </c>
      <c r="B512" s="93"/>
      <c r="C512" s="93"/>
      <c r="D512" s="93"/>
      <c r="E512" s="93"/>
      <c r="F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</row>
    <row r="513" spans="1:18" s="77" customFormat="1" ht="31.5" hidden="1">
      <c r="A513" s="99" t="s">
        <v>342</v>
      </c>
      <c r="B513" s="93"/>
      <c r="C513" s="93">
        <v>2430</v>
      </c>
      <c r="D513" s="42">
        <f>D514+D515</f>
        <v>0</v>
      </c>
      <c r="E513" s="93"/>
      <c r="F513" s="93">
        <f aca="true" t="shared" si="135" ref="F513:R513">F514+F515</f>
        <v>0</v>
      </c>
      <c r="G513" s="93">
        <f t="shared" si="135"/>
        <v>0</v>
      </c>
      <c r="H513" s="93">
        <f t="shared" si="135"/>
        <v>0</v>
      </c>
      <c r="I513" s="93">
        <f t="shared" si="135"/>
        <v>0</v>
      </c>
      <c r="J513" s="93">
        <f t="shared" si="135"/>
        <v>0</v>
      </c>
      <c r="K513" s="93">
        <f t="shared" si="135"/>
        <v>0</v>
      </c>
      <c r="L513" s="93">
        <f t="shared" si="135"/>
        <v>0</v>
      </c>
      <c r="M513" s="93">
        <f t="shared" si="135"/>
        <v>0</v>
      </c>
      <c r="N513" s="93">
        <f t="shared" si="135"/>
        <v>0</v>
      </c>
      <c r="O513" s="93">
        <f t="shared" si="135"/>
        <v>0</v>
      </c>
      <c r="P513" s="93">
        <f t="shared" si="135"/>
        <v>0</v>
      </c>
      <c r="Q513" s="93">
        <f t="shared" si="135"/>
        <v>0</v>
      </c>
      <c r="R513" s="93">
        <f t="shared" si="135"/>
        <v>0</v>
      </c>
    </row>
    <row r="514" spans="1:18" s="85" customFormat="1" ht="47.25" customHeight="1" hidden="1">
      <c r="A514" s="86" t="s">
        <v>325</v>
      </c>
      <c r="B514" s="84"/>
      <c r="C514" s="84"/>
      <c r="D514" s="88">
        <f aca="true" t="shared" si="136" ref="D514:D519">F514+H514+I514+J514+K514+L514+M514+N514+O514+P514+Q514+R514</f>
        <v>0</v>
      </c>
      <c r="E514" s="84"/>
      <c r="F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</row>
    <row r="515" spans="1:18" s="85" customFormat="1" ht="50.25" customHeight="1" hidden="1">
      <c r="A515" s="86" t="s">
        <v>302</v>
      </c>
      <c r="B515" s="84"/>
      <c r="C515" s="84"/>
      <c r="D515" s="88">
        <f t="shared" si="136"/>
        <v>0</v>
      </c>
      <c r="E515" s="84"/>
      <c r="F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</row>
    <row r="516" spans="1:18" s="81" customFormat="1" ht="29.25" customHeight="1" hidden="1">
      <c r="A516" s="91" t="s">
        <v>153</v>
      </c>
      <c r="B516" s="88"/>
      <c r="C516" s="88"/>
      <c r="D516" s="76">
        <f t="shared" si="136"/>
        <v>0</v>
      </c>
      <c r="E516" s="88"/>
      <c r="F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</row>
    <row r="517" spans="1:18" s="81" customFormat="1" ht="15.75" hidden="1">
      <c r="A517" s="91" t="s">
        <v>141</v>
      </c>
      <c r="B517" s="88"/>
      <c r="C517" s="88"/>
      <c r="D517" s="76">
        <f t="shared" si="136"/>
        <v>0</v>
      </c>
      <c r="E517" s="88"/>
      <c r="F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</row>
    <row r="518" spans="1:18" s="81" customFormat="1" ht="63.75" customHeight="1" hidden="1">
      <c r="A518" s="91" t="s">
        <v>154</v>
      </c>
      <c r="B518" s="88"/>
      <c r="C518" s="88"/>
      <c r="D518" s="76">
        <f t="shared" si="136"/>
        <v>0</v>
      </c>
      <c r="E518" s="88"/>
      <c r="F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</row>
    <row r="519" spans="1:18" s="81" customFormat="1" ht="60" customHeight="1" hidden="1">
      <c r="A519" s="91" t="s">
        <v>155</v>
      </c>
      <c r="B519" s="88"/>
      <c r="C519" s="88"/>
      <c r="D519" s="76">
        <f t="shared" si="136"/>
        <v>0</v>
      </c>
      <c r="E519" s="88"/>
      <c r="F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</row>
    <row r="520" spans="1:18" s="77" customFormat="1" ht="31.5" hidden="1">
      <c r="A520" s="87" t="s">
        <v>156</v>
      </c>
      <c r="B520" s="93"/>
      <c r="C520" s="93">
        <v>2133</v>
      </c>
      <c r="D520" s="93"/>
      <c r="E520" s="93"/>
      <c r="F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</row>
    <row r="521" spans="1:18" s="81" customFormat="1" ht="31.5" hidden="1">
      <c r="A521" s="91" t="s">
        <v>157</v>
      </c>
      <c r="B521" s="88"/>
      <c r="C521" s="88"/>
      <c r="D521" s="88"/>
      <c r="E521" s="88"/>
      <c r="F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</row>
    <row r="522" spans="1:18" s="81" customFormat="1" ht="31.5" hidden="1">
      <c r="A522" s="91" t="s">
        <v>158</v>
      </c>
      <c r="B522" s="88"/>
      <c r="C522" s="88"/>
      <c r="D522" s="88"/>
      <c r="E522" s="88"/>
      <c r="F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</row>
    <row r="523" spans="1:18" s="81" customFormat="1" ht="24" customHeight="1" hidden="1">
      <c r="A523" s="28" t="s">
        <v>378</v>
      </c>
      <c r="B523" s="88">
        <v>70201</v>
      </c>
      <c r="C523" s="88"/>
      <c r="D523" s="88">
        <f>D524</f>
        <v>0</v>
      </c>
      <c r="E523" s="88"/>
      <c r="F523" s="88">
        <f aca="true" t="shared" si="137" ref="F523:R523">F524</f>
        <v>0</v>
      </c>
      <c r="G523" s="88">
        <f t="shared" si="137"/>
        <v>0</v>
      </c>
      <c r="H523" s="88">
        <f t="shared" si="137"/>
        <v>0</v>
      </c>
      <c r="I523" s="88">
        <f t="shared" si="137"/>
        <v>0</v>
      </c>
      <c r="J523" s="88">
        <f t="shared" si="137"/>
        <v>0</v>
      </c>
      <c r="K523" s="88">
        <f t="shared" si="137"/>
        <v>0</v>
      </c>
      <c r="L523" s="88">
        <f t="shared" si="137"/>
        <v>0</v>
      </c>
      <c r="M523" s="88">
        <f t="shared" si="137"/>
        <v>0</v>
      </c>
      <c r="N523" s="88">
        <f t="shared" si="137"/>
        <v>0</v>
      </c>
      <c r="O523" s="88">
        <f t="shared" si="137"/>
        <v>0</v>
      </c>
      <c r="P523" s="88">
        <f t="shared" si="137"/>
        <v>0</v>
      </c>
      <c r="Q523" s="88">
        <f t="shared" si="137"/>
        <v>0</v>
      </c>
      <c r="R523" s="88">
        <f t="shared" si="137"/>
        <v>0</v>
      </c>
    </row>
    <row r="524" spans="1:18" s="77" customFormat="1" ht="47.25" hidden="1">
      <c r="A524" s="87" t="s">
        <v>205</v>
      </c>
      <c r="B524" s="93"/>
      <c r="C524" s="93">
        <v>3110</v>
      </c>
      <c r="D524" s="84">
        <f>F524+H524+I524+J524+K524+L524+M524+N524+O524+P524+Q524+R524</f>
        <v>0</v>
      </c>
      <c r="E524" s="93"/>
      <c r="F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</row>
    <row r="525" spans="1:18" s="81" customFormat="1" ht="31.5" hidden="1">
      <c r="A525" s="91" t="s">
        <v>385</v>
      </c>
      <c r="B525" s="88">
        <v>70401</v>
      </c>
      <c r="C525" s="88"/>
      <c r="D525" s="84">
        <f>D526</f>
        <v>0</v>
      </c>
      <c r="E525" s="88"/>
      <c r="F525" s="84">
        <f aca="true" t="shared" si="138" ref="F525:R525">F526</f>
        <v>0</v>
      </c>
      <c r="G525" s="84">
        <f t="shared" si="138"/>
        <v>0</v>
      </c>
      <c r="H525" s="84">
        <f t="shared" si="138"/>
        <v>0</v>
      </c>
      <c r="I525" s="84">
        <f t="shared" si="138"/>
        <v>0</v>
      </c>
      <c r="J525" s="84">
        <f t="shared" si="138"/>
        <v>0</v>
      </c>
      <c r="K525" s="84">
        <f t="shared" si="138"/>
        <v>0</v>
      </c>
      <c r="L525" s="84">
        <f t="shared" si="138"/>
        <v>0</v>
      </c>
      <c r="M525" s="84">
        <f t="shared" si="138"/>
        <v>0</v>
      </c>
      <c r="N525" s="84">
        <f t="shared" si="138"/>
        <v>0</v>
      </c>
      <c r="O525" s="84">
        <f t="shared" si="138"/>
        <v>0</v>
      </c>
      <c r="P525" s="84">
        <f t="shared" si="138"/>
        <v>0</v>
      </c>
      <c r="Q525" s="84">
        <f t="shared" si="138"/>
        <v>0</v>
      </c>
      <c r="R525" s="84">
        <f t="shared" si="138"/>
        <v>0</v>
      </c>
    </row>
    <row r="526" spans="1:18" s="77" customFormat="1" ht="47.25" hidden="1">
      <c r="A526" s="87" t="s">
        <v>205</v>
      </c>
      <c r="B526" s="93"/>
      <c r="C526" s="93">
        <v>3110</v>
      </c>
      <c r="D526" s="84">
        <f>F526+H526+I526+J526+K526+L526+M526+N526+O526+P526+Q526+R526</f>
        <v>0</v>
      </c>
      <c r="E526" s="93"/>
      <c r="F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</row>
    <row r="527" spans="1:18" s="81" customFormat="1" ht="31.5" hidden="1">
      <c r="A527" s="91" t="s">
        <v>96</v>
      </c>
      <c r="B527" s="88">
        <v>70804</v>
      </c>
      <c r="C527" s="88"/>
      <c r="D527" s="84">
        <f>D528</f>
        <v>0</v>
      </c>
      <c r="E527" s="88"/>
      <c r="F527" s="84">
        <f aca="true" t="shared" si="139" ref="F527:R527">F528</f>
        <v>0</v>
      </c>
      <c r="G527" s="84">
        <f t="shared" si="139"/>
        <v>0</v>
      </c>
      <c r="H527" s="84">
        <f t="shared" si="139"/>
        <v>0</v>
      </c>
      <c r="I527" s="84">
        <f t="shared" si="139"/>
        <v>0</v>
      </c>
      <c r="J527" s="84">
        <f t="shared" si="139"/>
        <v>0</v>
      </c>
      <c r="K527" s="84">
        <f t="shared" si="139"/>
        <v>0</v>
      </c>
      <c r="L527" s="84">
        <f t="shared" si="139"/>
        <v>0</v>
      </c>
      <c r="M527" s="84">
        <f t="shared" si="139"/>
        <v>0</v>
      </c>
      <c r="N527" s="84">
        <f t="shared" si="139"/>
        <v>0</v>
      </c>
      <c r="O527" s="84">
        <f t="shared" si="139"/>
        <v>0</v>
      </c>
      <c r="P527" s="84">
        <f t="shared" si="139"/>
        <v>0</v>
      </c>
      <c r="Q527" s="84">
        <f t="shared" si="139"/>
        <v>0</v>
      </c>
      <c r="R527" s="84">
        <f t="shared" si="139"/>
        <v>0</v>
      </c>
    </row>
    <row r="528" spans="1:18" s="77" customFormat="1" ht="47.25" hidden="1">
      <c r="A528" s="87" t="s">
        <v>205</v>
      </c>
      <c r="B528" s="93"/>
      <c r="C528" s="93">
        <v>3110</v>
      </c>
      <c r="D528" s="84">
        <f>F528+H528+I528+J528+K528+L528+M528+N528+O528+P528+Q528+R528</f>
        <v>0</v>
      </c>
      <c r="E528" s="93"/>
      <c r="F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</row>
    <row r="529" spans="1:18" s="97" customFormat="1" ht="15.75" hidden="1">
      <c r="A529" s="95" t="s">
        <v>387</v>
      </c>
      <c r="B529" s="96"/>
      <c r="C529" s="96"/>
      <c r="D529" s="96">
        <f>D530+D538</f>
        <v>0</v>
      </c>
      <c r="E529" s="96"/>
      <c r="F529" s="96">
        <f aca="true" t="shared" si="140" ref="F529:R529">F530+F538</f>
        <v>0</v>
      </c>
      <c r="G529" s="96">
        <f t="shared" si="140"/>
        <v>0</v>
      </c>
      <c r="H529" s="96">
        <f t="shared" si="140"/>
        <v>0</v>
      </c>
      <c r="I529" s="96">
        <f t="shared" si="140"/>
        <v>0</v>
      </c>
      <c r="J529" s="96">
        <f t="shared" si="140"/>
        <v>0</v>
      </c>
      <c r="K529" s="96">
        <f t="shared" si="140"/>
        <v>0</v>
      </c>
      <c r="L529" s="96">
        <f t="shared" si="140"/>
        <v>0</v>
      </c>
      <c r="M529" s="96">
        <f t="shared" si="140"/>
        <v>0</v>
      </c>
      <c r="N529" s="96">
        <f t="shared" si="140"/>
        <v>0</v>
      </c>
      <c r="O529" s="96">
        <f t="shared" si="140"/>
        <v>0</v>
      </c>
      <c r="P529" s="96">
        <f t="shared" si="140"/>
        <v>0</v>
      </c>
      <c r="Q529" s="96">
        <f t="shared" si="140"/>
        <v>0</v>
      </c>
      <c r="R529" s="96">
        <f t="shared" si="140"/>
        <v>0</v>
      </c>
    </row>
    <row r="530" spans="1:18" s="81" customFormat="1" ht="48.75" customHeight="1" hidden="1">
      <c r="A530" s="91" t="s">
        <v>388</v>
      </c>
      <c r="B530" s="88">
        <v>250324</v>
      </c>
      <c r="C530" s="88"/>
      <c r="D530" s="43">
        <f>D531+D535</f>
        <v>0</v>
      </c>
      <c r="E530" s="43"/>
      <c r="F530" s="43">
        <f aca="true" t="shared" si="141" ref="F530:R530">F531+F535</f>
        <v>0</v>
      </c>
      <c r="G530" s="43">
        <f t="shared" si="141"/>
        <v>0</v>
      </c>
      <c r="H530" s="43">
        <f t="shared" si="141"/>
        <v>0</v>
      </c>
      <c r="I530" s="88">
        <f t="shared" si="141"/>
        <v>0</v>
      </c>
      <c r="J530" s="88">
        <f t="shared" si="141"/>
        <v>0</v>
      </c>
      <c r="K530" s="88">
        <f t="shared" si="141"/>
        <v>0</v>
      </c>
      <c r="L530" s="88">
        <f t="shared" si="141"/>
        <v>0</v>
      </c>
      <c r="M530" s="88">
        <f t="shared" si="141"/>
        <v>0</v>
      </c>
      <c r="N530" s="88">
        <f t="shared" si="141"/>
        <v>0</v>
      </c>
      <c r="O530" s="88">
        <f t="shared" si="141"/>
        <v>0</v>
      </c>
      <c r="P530" s="88">
        <f t="shared" si="141"/>
        <v>0</v>
      </c>
      <c r="Q530" s="88">
        <f t="shared" si="141"/>
        <v>0</v>
      </c>
      <c r="R530" s="88">
        <f t="shared" si="141"/>
        <v>0</v>
      </c>
    </row>
    <row r="531" spans="1:18" s="101" customFormat="1" ht="51.75" customHeight="1" hidden="1">
      <c r="A531" s="99" t="s">
        <v>389</v>
      </c>
      <c r="B531" s="100"/>
      <c r="C531" s="100">
        <v>2620</v>
      </c>
      <c r="D531" s="106">
        <f>D532</f>
        <v>0</v>
      </c>
      <c r="E531" s="106"/>
      <c r="F531" s="106">
        <f aca="true" t="shared" si="142" ref="F531:R531">F532</f>
        <v>0</v>
      </c>
      <c r="G531" s="106">
        <f t="shared" si="142"/>
        <v>0</v>
      </c>
      <c r="H531" s="106">
        <f t="shared" si="142"/>
        <v>0</v>
      </c>
      <c r="I531" s="100">
        <f t="shared" si="142"/>
        <v>0</v>
      </c>
      <c r="J531" s="100">
        <f t="shared" si="142"/>
        <v>0</v>
      </c>
      <c r="K531" s="100">
        <f t="shared" si="142"/>
        <v>0</v>
      </c>
      <c r="L531" s="100">
        <f t="shared" si="142"/>
        <v>0</v>
      </c>
      <c r="M531" s="100">
        <f t="shared" si="142"/>
        <v>0</v>
      </c>
      <c r="N531" s="100">
        <f t="shared" si="142"/>
        <v>0</v>
      </c>
      <c r="O531" s="100">
        <f t="shared" si="142"/>
        <v>0</v>
      </c>
      <c r="P531" s="100">
        <f t="shared" si="142"/>
        <v>0</v>
      </c>
      <c r="Q531" s="100">
        <f t="shared" si="142"/>
        <v>0</v>
      </c>
      <c r="R531" s="100">
        <f t="shared" si="142"/>
        <v>0</v>
      </c>
    </row>
    <row r="532" spans="1:18" s="85" customFormat="1" ht="30" hidden="1">
      <c r="A532" s="86" t="s">
        <v>308</v>
      </c>
      <c r="B532" s="84"/>
      <c r="C532" s="84"/>
      <c r="D532" s="84">
        <f>F532+H532+I532+J532+K532+L532+M532+N532+O532+P532+Q532+R532</f>
        <v>0</v>
      </c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</row>
    <row r="533" spans="1:18" s="97" customFormat="1" ht="15.75" hidden="1">
      <c r="A533" s="95"/>
      <c r="B533" s="96"/>
      <c r="C533" s="96"/>
      <c r="D533" s="76">
        <f>F533+H533+I533+J533+K533+L533+M533+N533+O533+P533+Q533+R533</f>
        <v>0</v>
      </c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</row>
    <row r="534" spans="1:18" s="97" customFormat="1" ht="15.75" hidden="1">
      <c r="A534" s="95"/>
      <c r="B534" s="96"/>
      <c r="C534" s="96"/>
      <c r="D534" s="7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</row>
    <row r="535" spans="1:18" s="77" customFormat="1" ht="31.5" hidden="1">
      <c r="A535" s="87" t="s">
        <v>105</v>
      </c>
      <c r="B535" s="93"/>
      <c r="C535" s="93">
        <v>2133</v>
      </c>
      <c r="D535" s="93">
        <f>D536+D537</f>
        <v>0</v>
      </c>
      <c r="E535" s="93"/>
      <c r="F535" s="93">
        <f aca="true" t="shared" si="143" ref="F535:R535">F536+F537</f>
        <v>0</v>
      </c>
      <c r="G535" s="93">
        <f t="shared" si="143"/>
        <v>0</v>
      </c>
      <c r="H535" s="93">
        <f t="shared" si="143"/>
        <v>0</v>
      </c>
      <c r="I535" s="93">
        <f t="shared" si="143"/>
        <v>0</v>
      </c>
      <c r="J535" s="93">
        <f t="shared" si="143"/>
        <v>0</v>
      </c>
      <c r="K535" s="93">
        <f t="shared" si="143"/>
        <v>0</v>
      </c>
      <c r="L535" s="93">
        <f t="shared" si="143"/>
        <v>0</v>
      </c>
      <c r="M535" s="93">
        <f t="shared" si="143"/>
        <v>0</v>
      </c>
      <c r="N535" s="93">
        <f t="shared" si="143"/>
        <v>0</v>
      </c>
      <c r="O535" s="93">
        <f t="shared" si="143"/>
        <v>0</v>
      </c>
      <c r="P535" s="93">
        <f t="shared" si="143"/>
        <v>0</v>
      </c>
      <c r="Q535" s="93">
        <f t="shared" si="143"/>
        <v>0</v>
      </c>
      <c r="R535" s="93">
        <f t="shared" si="143"/>
        <v>0</v>
      </c>
    </row>
    <row r="536" spans="1:18" s="85" customFormat="1" ht="30" hidden="1">
      <c r="A536" s="86" t="s">
        <v>348</v>
      </c>
      <c r="B536" s="84"/>
      <c r="C536" s="84"/>
      <c r="D536" s="84">
        <f>F536+H536+I536+J536+K536+L536+M536+N536+O536+P536+Q536+R536</f>
        <v>0</v>
      </c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</row>
    <row r="537" spans="1:18" s="85" customFormat="1" ht="30" hidden="1">
      <c r="A537" s="86" t="s">
        <v>324</v>
      </c>
      <c r="B537" s="84"/>
      <c r="C537" s="84"/>
      <c r="D537" s="84">
        <f>F537+H537+I537+J537+K537+L537+M537+N537+O537+P537+Q537+R537</f>
        <v>0</v>
      </c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</row>
    <row r="538" spans="1:18" s="81" customFormat="1" ht="114.75" customHeight="1" hidden="1">
      <c r="A538" s="91" t="s">
        <v>390</v>
      </c>
      <c r="B538" s="88">
        <v>250354</v>
      </c>
      <c r="C538" s="88"/>
      <c r="D538" s="43">
        <f>D539+D543+D545</f>
        <v>0</v>
      </c>
      <c r="E538" s="43"/>
      <c r="F538" s="43">
        <f aca="true" t="shared" si="144" ref="F538:R538">F539+F543+F545</f>
        <v>0</v>
      </c>
      <c r="G538" s="43">
        <f t="shared" si="144"/>
        <v>0</v>
      </c>
      <c r="H538" s="43">
        <f t="shared" si="144"/>
        <v>0</v>
      </c>
      <c r="I538" s="88">
        <f t="shared" si="144"/>
        <v>0</v>
      </c>
      <c r="J538" s="88">
        <f t="shared" si="144"/>
        <v>0</v>
      </c>
      <c r="K538" s="88">
        <f t="shared" si="144"/>
        <v>0</v>
      </c>
      <c r="L538" s="88">
        <f t="shared" si="144"/>
        <v>0</v>
      </c>
      <c r="M538" s="88">
        <f t="shared" si="144"/>
        <v>0</v>
      </c>
      <c r="N538" s="88">
        <f t="shared" si="144"/>
        <v>0</v>
      </c>
      <c r="O538" s="88">
        <f t="shared" si="144"/>
        <v>0</v>
      </c>
      <c r="P538" s="88">
        <f t="shared" si="144"/>
        <v>0</v>
      </c>
      <c r="Q538" s="88">
        <f t="shared" si="144"/>
        <v>0</v>
      </c>
      <c r="R538" s="88">
        <f t="shared" si="144"/>
        <v>0</v>
      </c>
    </row>
    <row r="539" spans="1:18" s="77" customFormat="1" ht="47.25" hidden="1">
      <c r="A539" s="99" t="s">
        <v>389</v>
      </c>
      <c r="B539" s="93"/>
      <c r="C539" s="93">
        <v>2620</v>
      </c>
      <c r="D539" s="107">
        <f>D540+D541+D542</f>
        <v>0</v>
      </c>
      <c r="E539" s="42"/>
      <c r="F539" s="107">
        <f aca="true" t="shared" si="145" ref="F539:R539">F540+F541+F542</f>
        <v>0</v>
      </c>
      <c r="G539" s="107">
        <f t="shared" si="145"/>
        <v>0</v>
      </c>
      <c r="H539" s="107">
        <f t="shared" si="145"/>
        <v>0</v>
      </c>
      <c r="I539" s="76">
        <f t="shared" si="145"/>
        <v>0</v>
      </c>
      <c r="J539" s="76">
        <f t="shared" si="145"/>
        <v>0</v>
      </c>
      <c r="K539" s="76">
        <f t="shared" si="145"/>
        <v>0</v>
      </c>
      <c r="L539" s="76">
        <f t="shared" si="145"/>
        <v>0</v>
      </c>
      <c r="M539" s="76">
        <f t="shared" si="145"/>
        <v>0</v>
      </c>
      <c r="N539" s="76">
        <f t="shared" si="145"/>
        <v>0</v>
      </c>
      <c r="O539" s="76">
        <f t="shared" si="145"/>
        <v>0</v>
      </c>
      <c r="P539" s="76">
        <f t="shared" si="145"/>
        <v>0</v>
      </c>
      <c r="Q539" s="76">
        <f t="shared" si="145"/>
        <v>0</v>
      </c>
      <c r="R539" s="76">
        <f t="shared" si="145"/>
        <v>0</v>
      </c>
    </row>
    <row r="540" spans="1:18" s="85" customFormat="1" ht="45" hidden="1">
      <c r="A540" s="86" t="s">
        <v>289</v>
      </c>
      <c r="B540" s="84"/>
      <c r="C540" s="84"/>
      <c r="D540" s="84">
        <f>F540+H540+I540+J540+K540+L540+M540+N540+O540+P540+Q540+R540</f>
        <v>0</v>
      </c>
      <c r="E540" s="84"/>
      <c r="F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</row>
    <row r="541" spans="1:18" s="85" customFormat="1" ht="47.25" customHeight="1" hidden="1">
      <c r="A541" s="86" t="s">
        <v>290</v>
      </c>
      <c r="B541" s="84"/>
      <c r="C541" s="84"/>
      <c r="D541" s="84">
        <f>F541+H541+I541+J541+K541+L541+M541+N541+O541+P541+Q541+R541</f>
        <v>0</v>
      </c>
      <c r="E541" s="84"/>
      <c r="F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</row>
    <row r="542" spans="1:18" s="85" customFormat="1" ht="29.25" customHeight="1" hidden="1">
      <c r="A542" s="86" t="s">
        <v>294</v>
      </c>
      <c r="B542" s="84"/>
      <c r="C542" s="84"/>
      <c r="D542" s="84">
        <f>F542+H542+I542+J542+K542+L542+M542+N542+O542+P542+Q542+R542</f>
        <v>0</v>
      </c>
      <c r="E542" s="84"/>
      <c r="F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</row>
    <row r="543" spans="1:18" s="77" customFormat="1" ht="47.25" hidden="1">
      <c r="A543" s="74" t="s">
        <v>205</v>
      </c>
      <c r="B543" s="93"/>
      <c r="C543" s="93">
        <v>2110</v>
      </c>
      <c r="D543" s="76">
        <f>D544</f>
        <v>0</v>
      </c>
      <c r="E543" s="93"/>
      <c r="F543" s="76">
        <f aca="true" t="shared" si="146" ref="F543:R543">F544</f>
        <v>0</v>
      </c>
      <c r="G543" s="76">
        <f t="shared" si="146"/>
        <v>0</v>
      </c>
      <c r="H543" s="76">
        <f t="shared" si="146"/>
        <v>0</v>
      </c>
      <c r="I543" s="76">
        <f t="shared" si="146"/>
        <v>0</v>
      </c>
      <c r="J543" s="76">
        <f t="shared" si="146"/>
        <v>0</v>
      </c>
      <c r="K543" s="76">
        <f t="shared" si="146"/>
        <v>0</v>
      </c>
      <c r="L543" s="76">
        <f t="shared" si="146"/>
        <v>0</v>
      </c>
      <c r="M543" s="76">
        <f t="shared" si="146"/>
        <v>0</v>
      </c>
      <c r="N543" s="76">
        <f t="shared" si="146"/>
        <v>0</v>
      </c>
      <c r="O543" s="76">
        <f t="shared" si="146"/>
        <v>0</v>
      </c>
      <c r="P543" s="76">
        <f t="shared" si="146"/>
        <v>0</v>
      </c>
      <c r="Q543" s="76">
        <f t="shared" si="146"/>
        <v>0</v>
      </c>
      <c r="R543" s="76">
        <f t="shared" si="146"/>
        <v>0</v>
      </c>
    </row>
    <row r="544" spans="1:18" s="85" customFormat="1" ht="30" hidden="1">
      <c r="A544" s="86" t="s">
        <v>306</v>
      </c>
      <c r="B544" s="84"/>
      <c r="C544" s="84"/>
      <c r="D544" s="84">
        <f>F544+H544+I544+J544+K544+L544+M544+N544+O544+P544+Q544+R544</f>
        <v>0</v>
      </c>
      <c r="E544" s="84"/>
      <c r="F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</row>
    <row r="545" spans="1:18" s="81" customFormat="1" ht="31.5" hidden="1">
      <c r="A545" s="91" t="s">
        <v>101</v>
      </c>
      <c r="B545" s="88"/>
      <c r="C545" s="88">
        <v>2143</v>
      </c>
      <c r="D545" s="88">
        <f>D546</f>
        <v>0</v>
      </c>
      <c r="E545" s="88"/>
      <c r="F545" s="88">
        <f aca="true" t="shared" si="147" ref="F545:R545">F546</f>
        <v>0</v>
      </c>
      <c r="G545" s="88">
        <f t="shared" si="147"/>
        <v>0</v>
      </c>
      <c r="H545" s="88">
        <f t="shared" si="147"/>
        <v>0</v>
      </c>
      <c r="I545" s="88">
        <f t="shared" si="147"/>
        <v>0</v>
      </c>
      <c r="J545" s="88">
        <f t="shared" si="147"/>
        <v>0</v>
      </c>
      <c r="K545" s="88">
        <f t="shared" si="147"/>
        <v>0</v>
      </c>
      <c r="L545" s="88">
        <f t="shared" si="147"/>
        <v>0</v>
      </c>
      <c r="M545" s="88">
        <f t="shared" si="147"/>
        <v>0</v>
      </c>
      <c r="N545" s="88">
        <f t="shared" si="147"/>
        <v>0</v>
      </c>
      <c r="O545" s="88">
        <f t="shared" si="147"/>
        <v>0</v>
      </c>
      <c r="P545" s="88">
        <f t="shared" si="147"/>
        <v>0</v>
      </c>
      <c r="Q545" s="88">
        <f t="shared" si="147"/>
        <v>0</v>
      </c>
      <c r="R545" s="88">
        <f t="shared" si="147"/>
        <v>0</v>
      </c>
    </row>
    <row r="546" spans="1:18" s="85" customFormat="1" ht="45" customHeight="1" hidden="1">
      <c r="A546" s="86" t="s">
        <v>295</v>
      </c>
      <c r="B546" s="84"/>
      <c r="C546" s="84"/>
      <c r="D546" s="88">
        <f>F546+H546+I546+J546+K546+L546+M546+N546+O546+P546+Q546+R546</f>
        <v>0</v>
      </c>
      <c r="E546" s="84"/>
      <c r="F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</row>
    <row r="547" spans="1:18" s="97" customFormat="1" ht="47.25" hidden="1">
      <c r="A547" s="95" t="s">
        <v>172</v>
      </c>
      <c r="B547" s="96"/>
      <c r="C547" s="96"/>
      <c r="D547" s="96">
        <f>D548</f>
        <v>0</v>
      </c>
      <c r="E547" s="96"/>
      <c r="F547" s="96">
        <f aca="true" t="shared" si="148" ref="F547:R547">F548</f>
        <v>0</v>
      </c>
      <c r="G547" s="96">
        <f t="shared" si="148"/>
        <v>0</v>
      </c>
      <c r="H547" s="96">
        <f t="shared" si="148"/>
        <v>0</v>
      </c>
      <c r="I547" s="96">
        <f t="shared" si="148"/>
        <v>0</v>
      </c>
      <c r="J547" s="96">
        <f t="shared" si="148"/>
        <v>0</v>
      </c>
      <c r="K547" s="96">
        <f t="shared" si="148"/>
        <v>0</v>
      </c>
      <c r="L547" s="96">
        <f t="shared" si="148"/>
        <v>0</v>
      </c>
      <c r="M547" s="96">
        <f t="shared" si="148"/>
        <v>0</v>
      </c>
      <c r="N547" s="96">
        <f t="shared" si="148"/>
        <v>0</v>
      </c>
      <c r="O547" s="96">
        <f t="shared" si="148"/>
        <v>0</v>
      </c>
      <c r="P547" s="96">
        <f t="shared" si="148"/>
        <v>0</v>
      </c>
      <c r="Q547" s="96">
        <f t="shared" si="148"/>
        <v>0</v>
      </c>
      <c r="R547" s="96">
        <f t="shared" si="148"/>
        <v>0</v>
      </c>
    </row>
    <row r="548" spans="1:18" s="81" customFormat="1" ht="31.5" hidden="1">
      <c r="A548" s="91" t="s">
        <v>84</v>
      </c>
      <c r="B548" s="88">
        <v>10116</v>
      </c>
      <c r="C548" s="88"/>
      <c r="D548" s="88">
        <f>D549+D553</f>
        <v>0</v>
      </c>
      <c r="E548" s="88"/>
      <c r="F548" s="88">
        <f aca="true" t="shared" si="149" ref="F548:R548">F549+F553</f>
        <v>0</v>
      </c>
      <c r="G548" s="88">
        <f t="shared" si="149"/>
        <v>0</v>
      </c>
      <c r="H548" s="88">
        <f t="shared" si="149"/>
        <v>0</v>
      </c>
      <c r="I548" s="88">
        <f t="shared" si="149"/>
        <v>0</v>
      </c>
      <c r="J548" s="88">
        <f t="shared" si="149"/>
        <v>0</v>
      </c>
      <c r="K548" s="88">
        <f t="shared" si="149"/>
        <v>0</v>
      </c>
      <c r="L548" s="88">
        <f t="shared" si="149"/>
        <v>0</v>
      </c>
      <c r="M548" s="88">
        <f t="shared" si="149"/>
        <v>0</v>
      </c>
      <c r="N548" s="88">
        <f t="shared" si="149"/>
        <v>0</v>
      </c>
      <c r="O548" s="88">
        <f t="shared" si="149"/>
        <v>0</v>
      </c>
      <c r="P548" s="88">
        <f t="shared" si="149"/>
        <v>0</v>
      </c>
      <c r="Q548" s="88">
        <f t="shared" si="149"/>
        <v>0</v>
      </c>
      <c r="R548" s="88">
        <f t="shared" si="149"/>
        <v>0</v>
      </c>
    </row>
    <row r="549" spans="1:18" s="77" customFormat="1" ht="47.25" hidden="1">
      <c r="A549" s="87" t="s">
        <v>352</v>
      </c>
      <c r="B549" s="93"/>
      <c r="C549" s="93">
        <v>2110</v>
      </c>
      <c r="D549" s="93">
        <f>D550+D552+D551</f>
        <v>0</v>
      </c>
      <c r="E549" s="93"/>
      <c r="F549" s="93">
        <f aca="true" t="shared" si="150" ref="F549:R549">F550+F552+F551</f>
        <v>0</v>
      </c>
      <c r="G549" s="93">
        <f t="shared" si="150"/>
        <v>0</v>
      </c>
      <c r="H549" s="93">
        <f t="shared" si="150"/>
        <v>0</v>
      </c>
      <c r="I549" s="93">
        <f t="shared" si="150"/>
        <v>0</v>
      </c>
      <c r="J549" s="93">
        <f t="shared" si="150"/>
        <v>0</v>
      </c>
      <c r="K549" s="93">
        <f t="shared" si="150"/>
        <v>0</v>
      </c>
      <c r="L549" s="93">
        <f t="shared" si="150"/>
        <v>0</v>
      </c>
      <c r="M549" s="93">
        <f t="shared" si="150"/>
        <v>0</v>
      </c>
      <c r="N549" s="93">
        <f t="shared" si="150"/>
        <v>0</v>
      </c>
      <c r="O549" s="93">
        <f t="shared" si="150"/>
        <v>0</v>
      </c>
      <c r="P549" s="93">
        <f t="shared" si="150"/>
        <v>0</v>
      </c>
      <c r="Q549" s="93">
        <f t="shared" si="150"/>
        <v>0</v>
      </c>
      <c r="R549" s="93">
        <f t="shared" si="150"/>
        <v>0</v>
      </c>
    </row>
    <row r="550" spans="1:18" s="85" customFormat="1" ht="33" customHeight="1" hidden="1">
      <c r="A550" s="102" t="s">
        <v>306</v>
      </c>
      <c r="B550" s="103"/>
      <c r="C550" s="103"/>
      <c r="D550" s="103">
        <f>F550+H550+I550+J550+K550+L550+M550+N550+O550+P550+Q550+R550</f>
        <v>0</v>
      </c>
      <c r="E550" s="103"/>
      <c r="F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</row>
    <row r="551" spans="1:18" s="85" customFormat="1" ht="62.25" customHeight="1" hidden="1">
      <c r="A551" s="102" t="s">
        <v>316</v>
      </c>
      <c r="B551" s="103"/>
      <c r="C551" s="103"/>
      <c r="D551" s="103">
        <f>F551+H551+I551+J551+K551+L551+M551+N551+O551+P551+Q551+R551</f>
        <v>0</v>
      </c>
      <c r="E551" s="103"/>
      <c r="F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</row>
    <row r="552" spans="1:18" s="85" customFormat="1" ht="35.25" customHeight="1" hidden="1">
      <c r="A552" s="102" t="s">
        <v>292</v>
      </c>
      <c r="B552" s="103"/>
      <c r="C552" s="103"/>
      <c r="D552" s="103">
        <f>F552+H552+I552+J552+K552+L552+M552+N552+O552+P552+Q552+R552</f>
        <v>0</v>
      </c>
      <c r="E552" s="103"/>
      <c r="F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</row>
    <row r="553" spans="1:18" s="77" customFormat="1" ht="15.75" hidden="1">
      <c r="A553" s="87" t="s">
        <v>227</v>
      </c>
      <c r="B553" s="93"/>
      <c r="C553" s="93">
        <v>2123</v>
      </c>
      <c r="D553" s="93">
        <f>D554+D555+D557+D556</f>
        <v>0</v>
      </c>
      <c r="E553" s="93"/>
      <c r="F553" s="93">
        <f aca="true" t="shared" si="151" ref="F553:R553">F554+F555+F557+F556</f>
        <v>0</v>
      </c>
      <c r="G553" s="93">
        <f t="shared" si="151"/>
        <v>0</v>
      </c>
      <c r="H553" s="93">
        <f t="shared" si="151"/>
        <v>0</v>
      </c>
      <c r="I553" s="93">
        <f t="shared" si="151"/>
        <v>0</v>
      </c>
      <c r="J553" s="93">
        <f t="shared" si="151"/>
        <v>0</v>
      </c>
      <c r="K553" s="93">
        <f t="shared" si="151"/>
        <v>0</v>
      </c>
      <c r="L553" s="93">
        <f t="shared" si="151"/>
        <v>0</v>
      </c>
      <c r="M553" s="93">
        <f t="shared" si="151"/>
        <v>0</v>
      </c>
      <c r="N553" s="93">
        <f t="shared" si="151"/>
        <v>0</v>
      </c>
      <c r="O553" s="93">
        <f t="shared" si="151"/>
        <v>0</v>
      </c>
      <c r="P553" s="93">
        <f t="shared" si="151"/>
        <v>0</v>
      </c>
      <c r="Q553" s="93">
        <f t="shared" si="151"/>
        <v>0</v>
      </c>
      <c r="R553" s="93">
        <f t="shared" si="151"/>
        <v>0</v>
      </c>
    </row>
    <row r="554" spans="1:18" s="85" customFormat="1" ht="74.25" customHeight="1" hidden="1">
      <c r="A554" s="86" t="s">
        <v>307</v>
      </c>
      <c r="B554" s="84"/>
      <c r="C554" s="84"/>
      <c r="D554" s="103">
        <f>F554+H554+I554+J554+K554+L554+M554+N554+O554+P554+Q554+R554</f>
        <v>0</v>
      </c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</row>
    <row r="555" spans="1:18" s="85" customFormat="1" ht="46.5" customHeight="1" hidden="1">
      <c r="A555" s="86" t="s">
        <v>288</v>
      </c>
      <c r="B555" s="84"/>
      <c r="C555" s="84"/>
      <c r="D555" s="103">
        <f>F555+H555+I555+J555+K555+L555+M555+N555+O555+P555+Q555+R555</f>
        <v>0</v>
      </c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</row>
    <row r="556" spans="1:18" s="85" customFormat="1" ht="46.5" customHeight="1" hidden="1">
      <c r="A556" s="86" t="s">
        <v>317</v>
      </c>
      <c r="B556" s="84"/>
      <c r="C556" s="84"/>
      <c r="D556" s="103">
        <f>F556+H556+I556+J556+K556+L556+M556+N556+O556+P556+Q556+R556</f>
        <v>0</v>
      </c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</row>
    <row r="557" spans="1:18" s="85" customFormat="1" ht="75" hidden="1">
      <c r="A557" s="86" t="s">
        <v>293</v>
      </c>
      <c r="B557" s="84"/>
      <c r="C557" s="84"/>
      <c r="D557" s="103">
        <f>F557+H557+I557+J557+K557+L557+M557+N557+O557+P557+Q557+R557</f>
        <v>0</v>
      </c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</row>
    <row r="558" spans="1:18" s="97" customFormat="1" ht="31.5" hidden="1">
      <c r="A558" s="95" t="s">
        <v>351</v>
      </c>
      <c r="B558" s="96"/>
      <c r="C558" s="96"/>
      <c r="D558" s="96">
        <f>D559</f>
        <v>0</v>
      </c>
      <c r="E558" s="96"/>
      <c r="F558" s="96">
        <f aca="true" t="shared" si="152" ref="F558:R558">F559</f>
        <v>0</v>
      </c>
      <c r="G558" s="96">
        <f t="shared" si="152"/>
        <v>0</v>
      </c>
      <c r="H558" s="96">
        <f t="shared" si="152"/>
        <v>0</v>
      </c>
      <c r="I558" s="96">
        <f t="shared" si="152"/>
        <v>0</v>
      </c>
      <c r="J558" s="96">
        <f t="shared" si="152"/>
        <v>0</v>
      </c>
      <c r="K558" s="96">
        <f t="shared" si="152"/>
        <v>0</v>
      </c>
      <c r="L558" s="96">
        <f t="shared" si="152"/>
        <v>0</v>
      </c>
      <c r="M558" s="96">
        <f t="shared" si="152"/>
        <v>0</v>
      </c>
      <c r="N558" s="96">
        <f t="shared" si="152"/>
        <v>0</v>
      </c>
      <c r="O558" s="96">
        <f t="shared" si="152"/>
        <v>0</v>
      </c>
      <c r="P558" s="96">
        <f t="shared" si="152"/>
        <v>0</v>
      </c>
      <c r="Q558" s="96">
        <f t="shared" si="152"/>
        <v>0</v>
      </c>
      <c r="R558" s="96">
        <f t="shared" si="152"/>
        <v>0</v>
      </c>
    </row>
    <row r="559" spans="1:18" s="81" customFormat="1" ht="31.5" hidden="1">
      <c r="A559" s="91" t="s">
        <v>84</v>
      </c>
      <c r="B559" s="88">
        <v>10116</v>
      </c>
      <c r="C559" s="88"/>
      <c r="D559" s="88">
        <f>D560</f>
        <v>0</v>
      </c>
      <c r="E559" s="88"/>
      <c r="F559" s="88">
        <f aca="true" t="shared" si="153" ref="F559:R559">F560</f>
        <v>0</v>
      </c>
      <c r="G559" s="88">
        <f t="shared" si="153"/>
        <v>0</v>
      </c>
      <c r="H559" s="88">
        <f t="shared" si="153"/>
        <v>0</v>
      </c>
      <c r="I559" s="88">
        <f t="shared" si="153"/>
        <v>0</v>
      </c>
      <c r="J559" s="88">
        <f t="shared" si="153"/>
        <v>0</v>
      </c>
      <c r="K559" s="88">
        <f t="shared" si="153"/>
        <v>0</v>
      </c>
      <c r="L559" s="88">
        <f t="shared" si="153"/>
        <v>0</v>
      </c>
      <c r="M559" s="88">
        <f t="shared" si="153"/>
        <v>0</v>
      </c>
      <c r="N559" s="88">
        <f t="shared" si="153"/>
        <v>0</v>
      </c>
      <c r="O559" s="88">
        <f t="shared" si="153"/>
        <v>0</v>
      </c>
      <c r="P559" s="88">
        <f t="shared" si="153"/>
        <v>0</v>
      </c>
      <c r="Q559" s="88">
        <f t="shared" si="153"/>
        <v>0</v>
      </c>
      <c r="R559" s="88">
        <f t="shared" si="153"/>
        <v>0</v>
      </c>
    </row>
    <row r="560" spans="1:18" s="58" customFormat="1" ht="47.25" hidden="1">
      <c r="A560" s="87" t="s">
        <v>352</v>
      </c>
      <c r="B560" s="76"/>
      <c r="C560" s="76">
        <v>2110</v>
      </c>
      <c r="D560" s="88">
        <f>F560+H560+I560+J560+K560+L560+M560+N560+O560+P560+Q560+R560</f>
        <v>0</v>
      </c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</row>
    <row r="561" spans="1:18" s="58" customFormat="1" ht="15.75" hidden="1">
      <c r="A561" s="74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</row>
    <row r="562" spans="1:18" s="97" customFormat="1" ht="37.5" hidden="1">
      <c r="A562" s="104" t="s">
        <v>313</v>
      </c>
      <c r="B562" s="96"/>
      <c r="C562" s="96"/>
      <c r="D562" s="45">
        <f>D403+D449+D497+D508+D529+D547+D558</f>
        <v>0</v>
      </c>
      <c r="E562" s="96"/>
      <c r="F562" s="45">
        <f aca="true" t="shared" si="154" ref="F562:R562">F403+F449+F497+F508+F529+F547+F558</f>
        <v>0</v>
      </c>
      <c r="G562" s="45">
        <f t="shared" si="154"/>
        <v>0</v>
      </c>
      <c r="H562" s="45">
        <f t="shared" si="154"/>
        <v>0</v>
      </c>
      <c r="I562" s="45">
        <f t="shared" si="154"/>
        <v>0</v>
      </c>
      <c r="J562" s="45">
        <f t="shared" si="154"/>
        <v>0</v>
      </c>
      <c r="K562" s="45">
        <f t="shared" si="154"/>
        <v>0</v>
      </c>
      <c r="L562" s="45">
        <f t="shared" si="154"/>
        <v>0</v>
      </c>
      <c r="M562" s="45">
        <f t="shared" si="154"/>
        <v>0</v>
      </c>
      <c r="N562" s="45">
        <f t="shared" si="154"/>
        <v>0</v>
      </c>
      <c r="O562" s="45">
        <f t="shared" si="154"/>
        <v>0</v>
      </c>
      <c r="P562" s="45">
        <f t="shared" si="154"/>
        <v>0</v>
      </c>
      <c r="Q562" s="45">
        <f t="shared" si="154"/>
        <v>0</v>
      </c>
      <c r="R562" s="45">
        <f t="shared" si="154"/>
        <v>0</v>
      </c>
    </row>
    <row r="563" spans="1:18" s="37" customFormat="1" ht="6" customHeight="1">
      <c r="A563" s="59"/>
      <c r="B563" s="60"/>
      <c r="C563" s="60"/>
      <c r="D563" s="61"/>
      <c r="E563" s="60"/>
      <c r="F563" s="61"/>
      <c r="G563" s="61"/>
      <c r="H563" s="61"/>
      <c r="I563" s="61"/>
      <c r="J563" s="61"/>
      <c r="K563" s="61"/>
      <c r="L563" s="61"/>
      <c r="M563" s="62"/>
      <c r="N563" s="62"/>
      <c r="O563" s="62"/>
      <c r="P563" s="61"/>
      <c r="Q563" s="61"/>
      <c r="R563" s="61"/>
    </row>
    <row r="564" spans="1:18" s="37" customFormat="1" ht="3" customHeight="1">
      <c r="A564" s="59"/>
      <c r="B564" s="60"/>
      <c r="C564" s="60"/>
      <c r="D564" s="61"/>
      <c r="E564" s="60"/>
      <c r="F564" s="61"/>
      <c r="G564" s="61"/>
      <c r="H564" s="61"/>
      <c r="I564" s="61"/>
      <c r="J564" s="61"/>
      <c r="K564" s="61"/>
      <c r="L564" s="61"/>
      <c r="M564" s="62"/>
      <c r="N564" s="62"/>
      <c r="O564" s="62"/>
      <c r="P564" s="61"/>
      <c r="Q564" s="61"/>
      <c r="R564" s="61"/>
    </row>
    <row r="565" spans="1:18" s="37" customFormat="1" ht="18.75">
      <c r="A565" s="59"/>
      <c r="B565" s="60"/>
      <c r="C565" s="60"/>
      <c r="D565" s="61"/>
      <c r="E565" s="60"/>
      <c r="F565" s="61"/>
      <c r="G565" s="61"/>
      <c r="H565" s="61"/>
      <c r="I565" s="61"/>
      <c r="J565" s="61"/>
      <c r="K565" s="61"/>
      <c r="L565" s="61"/>
      <c r="M565" s="62"/>
      <c r="N565" s="62"/>
      <c r="O565" s="62"/>
      <c r="P565" s="61"/>
      <c r="Q565" s="61"/>
      <c r="R565" s="61"/>
    </row>
    <row r="566" spans="1:15" s="15" customFormat="1" ht="18.75">
      <c r="A566" s="15" t="s">
        <v>361</v>
      </c>
      <c r="O566" s="15" t="s">
        <v>362</v>
      </c>
    </row>
    <row r="569" spans="4:18" ht="15.75" hidden="1">
      <c r="D569" s="57">
        <f>D398+D562</f>
        <v>0</v>
      </c>
      <c r="F569" s="57">
        <f aca="true" t="shared" si="155" ref="F569:R569">F398+F562</f>
        <v>0</v>
      </c>
      <c r="G569" s="57" t="e">
        <f t="shared" si="155"/>
        <v>#REF!</v>
      </c>
      <c r="H569" s="57">
        <f t="shared" si="155"/>
        <v>0</v>
      </c>
      <c r="I569" s="57">
        <f t="shared" si="155"/>
        <v>0</v>
      </c>
      <c r="J569" s="57">
        <f t="shared" si="155"/>
        <v>0</v>
      </c>
      <c r="K569" s="57">
        <f t="shared" si="155"/>
        <v>0</v>
      </c>
      <c r="L569" s="57">
        <f t="shared" si="155"/>
        <v>0</v>
      </c>
      <c r="M569" s="58">
        <f t="shared" si="155"/>
        <v>0</v>
      </c>
      <c r="N569" s="58">
        <f t="shared" si="155"/>
        <v>0</v>
      </c>
      <c r="O569" s="58">
        <f t="shared" si="155"/>
        <v>0</v>
      </c>
      <c r="P569" s="58">
        <f t="shared" si="155"/>
        <v>0</v>
      </c>
      <c r="Q569" s="58">
        <f t="shared" si="155"/>
        <v>0</v>
      </c>
      <c r="R569" s="58">
        <f t="shared" si="155"/>
        <v>0</v>
      </c>
    </row>
  </sheetData>
  <sheetProtection/>
  <mergeCells count="2">
    <mergeCell ref="A9:R9"/>
    <mergeCell ref="A400:R400"/>
  </mergeCells>
  <printOptions/>
  <pageMargins left="0.74" right="0.31" top="0.44" bottom="0.51" header="0.3" footer="0.2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4"/>
  <sheetViews>
    <sheetView zoomScale="90" zoomScaleNormal="90" zoomScalePageLayoutView="0" workbookViewId="0" topLeftCell="A320">
      <selection activeCell="A326" sqref="A326"/>
    </sheetView>
  </sheetViews>
  <sheetFormatPr defaultColWidth="9.00390625" defaultRowHeight="12.75"/>
  <cols>
    <col min="1" max="1" width="36.375" style="0" customWidth="1"/>
    <col min="2" max="2" width="11.00390625" style="0" bestFit="1" customWidth="1"/>
    <col min="3" max="3" width="6.625" style="0" customWidth="1"/>
    <col min="4" max="4" width="12.625" style="0" customWidth="1"/>
    <col min="5" max="5" width="11.50390625" style="0" hidden="1" customWidth="1"/>
    <col min="6" max="6" width="12.00390625" style="0" customWidth="1"/>
    <col min="7" max="7" width="11.875" style="0" customWidth="1"/>
    <col min="8" max="11" width="10.625" style="0" customWidth="1"/>
    <col min="12" max="12" width="11.375" style="0" customWidth="1"/>
    <col min="13" max="13" width="10.625" style="0" customWidth="1"/>
    <col min="14" max="14" width="11.125" style="0" customWidth="1"/>
    <col min="15" max="15" width="11.625" style="0" customWidth="1"/>
    <col min="16" max="16" width="11.125" style="0" customWidth="1"/>
    <col min="17" max="17" width="11.00390625" style="0" customWidth="1"/>
  </cols>
  <sheetData>
    <row r="1" spans="1:16" s="3" customFormat="1" ht="15.75">
      <c r="A1" s="6"/>
      <c r="B1" s="7"/>
      <c r="C1" s="7"/>
      <c r="D1" s="7"/>
      <c r="E1" s="7"/>
      <c r="F1" s="7"/>
      <c r="N1" s="7" t="s">
        <v>216</v>
      </c>
      <c r="O1" s="7"/>
      <c r="P1" s="7"/>
    </row>
    <row r="2" spans="1:16" s="3" customFormat="1" ht="15.75">
      <c r="A2" s="6"/>
      <c r="B2" s="7"/>
      <c r="C2" s="7"/>
      <c r="D2" s="7"/>
      <c r="E2" s="7"/>
      <c r="F2" s="7"/>
      <c r="N2" s="7" t="s">
        <v>270</v>
      </c>
      <c r="O2" s="7"/>
      <c r="P2" s="7"/>
    </row>
    <row r="3" s="3" customFormat="1" ht="15.75">
      <c r="A3" s="4"/>
    </row>
    <row r="4" spans="1:6" s="3" customFormat="1" ht="15.75">
      <c r="A4" s="10"/>
      <c r="B4" s="11" t="s">
        <v>201</v>
      </c>
      <c r="C4" s="11"/>
      <c r="D4" s="11"/>
      <c r="E4" s="11"/>
      <c r="F4" s="11"/>
    </row>
    <row r="5" spans="1:15" s="3" customFormat="1" ht="15.75" customHeight="1">
      <c r="A5" s="8"/>
      <c r="B5" s="9"/>
      <c r="C5" s="9"/>
      <c r="D5" s="9"/>
      <c r="E5" s="9"/>
      <c r="F5" s="9"/>
      <c r="O5" s="3" t="s">
        <v>47</v>
      </c>
    </row>
    <row r="6" s="3" customFormat="1" ht="15.75" hidden="1">
      <c r="A6" s="4"/>
    </row>
    <row r="7" s="3" customFormat="1" ht="15.75" hidden="1">
      <c r="A7" s="4"/>
    </row>
    <row r="8" spans="1:18" s="3" customFormat="1" ht="78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G8" s="1" t="s">
        <v>44</v>
      </c>
      <c r="H8" s="1" t="s">
        <v>31</v>
      </c>
      <c r="I8" s="1" t="s">
        <v>32</v>
      </c>
      <c r="J8" s="1" t="s">
        <v>33</v>
      </c>
      <c r="K8" s="1" t="s">
        <v>34</v>
      </c>
      <c r="L8" s="1" t="s">
        <v>35</v>
      </c>
      <c r="M8" s="1" t="s">
        <v>36</v>
      </c>
      <c r="N8" s="1" t="s">
        <v>37</v>
      </c>
      <c r="O8" s="1" t="s">
        <v>38</v>
      </c>
      <c r="P8" s="27" t="s">
        <v>4</v>
      </c>
      <c r="Q8" s="1" t="s">
        <v>10</v>
      </c>
      <c r="R8" s="19"/>
    </row>
    <row r="9" spans="1:17" s="3" customFormat="1" ht="15.75">
      <c r="A9" s="116" t="s">
        <v>5</v>
      </c>
      <c r="B9" s="117"/>
      <c r="C9" s="117"/>
      <c r="D9" s="117"/>
      <c r="E9" s="117"/>
      <c r="F9" s="117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9"/>
    </row>
    <row r="10" spans="1:17" s="3" customFormat="1" ht="31.5">
      <c r="A10" s="12" t="s">
        <v>95</v>
      </c>
      <c r="B10" s="13"/>
      <c r="C10" s="13"/>
      <c r="D10" s="13">
        <f>D11+D19+D29+D33+D37+D41+D44</f>
        <v>0</v>
      </c>
      <c r="E10" s="13">
        <v>193.8</v>
      </c>
      <c r="F10" s="13">
        <f aca="true" t="shared" si="0" ref="F10:Q10">F11+F19+F29+F33+F37+F41+F44</f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</row>
    <row r="11" spans="1:17" s="23" customFormat="1" ht="30.75" customHeight="1">
      <c r="A11" s="25" t="s">
        <v>262</v>
      </c>
      <c r="B11" s="21">
        <v>13110</v>
      </c>
      <c r="C11" s="21"/>
      <c r="D11" s="21">
        <f>D13+D17+D14+D12+D15+D16+D18</f>
        <v>0</v>
      </c>
      <c r="E11" s="21">
        <v>22.9</v>
      </c>
      <c r="F11" s="21">
        <f aca="true" t="shared" si="1" ref="F11:Q11">F13+F17+F14+F12+F15+F16+F18</f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</row>
    <row r="12" spans="1:17" s="34" customFormat="1" ht="15.75" customHeight="1">
      <c r="A12" s="32" t="s">
        <v>119</v>
      </c>
      <c r="B12" s="33"/>
      <c r="C12" s="33">
        <v>1111</v>
      </c>
      <c r="D12" s="2">
        <f aca="true" t="shared" si="2" ref="D12:D18">F12+G12+H12+I12+J12+K12+L12+M12+N12+O12+P12+Q12</f>
        <v>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s="3" customFormat="1" ht="15.75">
      <c r="A13" s="1" t="s">
        <v>13</v>
      </c>
      <c r="B13" s="2"/>
      <c r="C13" s="2">
        <v>1120</v>
      </c>
      <c r="D13" s="2">
        <f t="shared" si="2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3" customFormat="1" ht="47.25">
      <c r="A14" s="1" t="s">
        <v>112</v>
      </c>
      <c r="B14" s="2"/>
      <c r="C14" s="2">
        <v>2110</v>
      </c>
      <c r="D14" s="2">
        <f t="shared" si="2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3" customFormat="1" ht="63" customHeight="1">
      <c r="A15" s="32" t="s">
        <v>265</v>
      </c>
      <c r="B15" s="2"/>
      <c r="C15" s="2">
        <v>1131</v>
      </c>
      <c r="D15" s="2">
        <f t="shared" si="2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3" customFormat="1" ht="15.75">
      <c r="A16" s="32" t="s">
        <v>13</v>
      </c>
      <c r="B16" s="2"/>
      <c r="C16" s="2">
        <v>1120</v>
      </c>
      <c r="D16" s="2">
        <f t="shared" si="2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3" customFormat="1" ht="15.75" customHeight="1">
      <c r="A17" s="1" t="s">
        <v>117</v>
      </c>
      <c r="B17" s="2"/>
      <c r="C17" s="2">
        <v>1162</v>
      </c>
      <c r="D17" s="2">
        <f t="shared" si="2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3" customFormat="1" ht="15.75" customHeight="1">
      <c r="A18" s="1" t="s">
        <v>120</v>
      </c>
      <c r="B18" s="2"/>
      <c r="C18" s="2">
        <v>1164</v>
      </c>
      <c r="D18" s="2">
        <f t="shared" si="2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31" customFormat="1" ht="68.25" customHeight="1">
      <c r="A19" s="25" t="s">
        <v>199</v>
      </c>
      <c r="B19" s="29">
        <v>130107</v>
      </c>
      <c r="C19" s="29"/>
      <c r="D19" s="29">
        <f>D20+D21+D22+D23+D24+D25+D27+D26+D28</f>
        <v>0</v>
      </c>
      <c r="E19" s="29"/>
      <c r="F19" s="29">
        <f aca="true" t="shared" si="3" ref="F19:Q19">F20+F21+F22+F23+F24+F25+F27+F26+F28</f>
        <v>0</v>
      </c>
      <c r="G19" s="29">
        <f t="shared" si="3"/>
        <v>0</v>
      </c>
      <c r="H19" s="29">
        <f t="shared" si="3"/>
        <v>0</v>
      </c>
      <c r="I19" s="29">
        <f t="shared" si="3"/>
        <v>0</v>
      </c>
      <c r="J19" s="29">
        <f t="shared" si="3"/>
        <v>0</v>
      </c>
      <c r="K19" s="29">
        <f t="shared" si="3"/>
        <v>0</v>
      </c>
      <c r="L19" s="29">
        <f t="shared" si="3"/>
        <v>0</v>
      </c>
      <c r="M19" s="29">
        <f t="shared" si="3"/>
        <v>0</v>
      </c>
      <c r="N19" s="29">
        <f t="shared" si="3"/>
        <v>0</v>
      </c>
      <c r="O19" s="29">
        <f t="shared" si="3"/>
        <v>0</v>
      </c>
      <c r="P19" s="29">
        <f t="shared" si="3"/>
        <v>0</v>
      </c>
      <c r="Q19" s="29">
        <f t="shared" si="3"/>
        <v>0</v>
      </c>
    </row>
    <row r="20" spans="1:17" s="34" customFormat="1" ht="20.25" customHeight="1">
      <c r="A20" s="32" t="s">
        <v>119</v>
      </c>
      <c r="B20" s="33"/>
      <c r="C20" s="33">
        <v>1111</v>
      </c>
      <c r="D20" s="2">
        <f aca="true" t="shared" si="4" ref="D20:D28">F20+G20+H20+I20+J20+K20+L20+M20+N20+O20+P20+Q20</f>
        <v>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s="3" customFormat="1" ht="21.75" customHeight="1">
      <c r="A21" s="1" t="s">
        <v>13</v>
      </c>
      <c r="B21" s="2"/>
      <c r="C21" s="2">
        <v>1120</v>
      </c>
      <c r="D21" s="2">
        <f t="shared" si="4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34" customFormat="1" ht="61.5" customHeight="1">
      <c r="A22" s="32" t="s">
        <v>218</v>
      </c>
      <c r="B22" s="33"/>
      <c r="C22" s="33">
        <v>1131</v>
      </c>
      <c r="D22" s="2">
        <f t="shared" si="4"/>
        <v>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s="3" customFormat="1" ht="29.25" customHeight="1">
      <c r="A23" s="1" t="s">
        <v>195</v>
      </c>
      <c r="B23" s="2"/>
      <c r="C23" s="2">
        <v>1134</v>
      </c>
      <c r="D23" s="2">
        <f t="shared" si="4"/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34" customFormat="1" ht="15.75" customHeight="1">
      <c r="A24" s="32" t="s">
        <v>115</v>
      </c>
      <c r="B24" s="33"/>
      <c r="C24" s="33">
        <v>1140</v>
      </c>
      <c r="D24" s="2">
        <f t="shared" si="4"/>
        <v>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s="3" customFormat="1" ht="63">
      <c r="A25" s="32" t="s">
        <v>171</v>
      </c>
      <c r="B25" s="2"/>
      <c r="C25" s="2">
        <v>1172</v>
      </c>
      <c r="D25" s="2">
        <f t="shared" si="4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3" customFormat="1" ht="15.75">
      <c r="A26" s="1" t="s">
        <v>15</v>
      </c>
      <c r="B26" s="2"/>
      <c r="C26" s="2">
        <v>1164</v>
      </c>
      <c r="D26" s="2">
        <f t="shared" si="4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3" customFormat="1" ht="18.75" customHeight="1">
      <c r="A27" s="1" t="s">
        <v>57</v>
      </c>
      <c r="B27" s="2"/>
      <c r="C27" s="2">
        <v>1165</v>
      </c>
      <c r="D27" s="2">
        <f t="shared" si="4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3" customFormat="1" ht="32.25" customHeight="1">
      <c r="A28" s="1" t="s">
        <v>164</v>
      </c>
      <c r="B28" s="2"/>
      <c r="C28" s="2">
        <v>2143</v>
      </c>
      <c r="D28" s="2">
        <f t="shared" si="4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31" customFormat="1" ht="47.25">
      <c r="A29" s="28" t="s">
        <v>178</v>
      </c>
      <c r="B29" s="29">
        <v>91101</v>
      </c>
      <c r="C29" s="29"/>
      <c r="D29" s="29">
        <f>D30+D31+D32</f>
        <v>0</v>
      </c>
      <c r="E29" s="29"/>
      <c r="F29" s="29">
        <f aca="true" t="shared" si="5" ref="F29:Q29">F30+F31+F32</f>
        <v>0</v>
      </c>
      <c r="G29" s="29">
        <f t="shared" si="5"/>
        <v>0</v>
      </c>
      <c r="H29" s="29">
        <f t="shared" si="5"/>
        <v>0</v>
      </c>
      <c r="I29" s="29">
        <f t="shared" si="5"/>
        <v>0</v>
      </c>
      <c r="J29" s="29">
        <f t="shared" si="5"/>
        <v>0</v>
      </c>
      <c r="K29" s="29">
        <f t="shared" si="5"/>
        <v>0</v>
      </c>
      <c r="L29" s="29">
        <f t="shared" si="5"/>
        <v>0</v>
      </c>
      <c r="M29" s="29">
        <f t="shared" si="5"/>
        <v>0</v>
      </c>
      <c r="N29" s="29">
        <f t="shared" si="5"/>
        <v>0</v>
      </c>
      <c r="O29" s="29">
        <f t="shared" si="5"/>
        <v>0</v>
      </c>
      <c r="P29" s="29">
        <f t="shared" si="5"/>
        <v>0</v>
      </c>
      <c r="Q29" s="29">
        <f t="shared" si="5"/>
        <v>0</v>
      </c>
    </row>
    <row r="30" spans="1:17" s="34" customFormat="1" ht="31.5">
      <c r="A30" s="32" t="s">
        <v>195</v>
      </c>
      <c r="B30" s="33"/>
      <c r="C30" s="33">
        <v>1134</v>
      </c>
      <c r="D30" s="2">
        <f>F30+G30+H30+I30+J30+K30+L30+M30+N30+O30+P30+Q30</f>
        <v>0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s="34" customFormat="1" ht="21.75" customHeight="1">
      <c r="A31" s="32" t="s">
        <v>13</v>
      </c>
      <c r="B31" s="33"/>
      <c r="C31" s="33">
        <v>1120</v>
      </c>
      <c r="D31" s="2">
        <f>F31+G31+H31+I31+J31+K31+L31+M31+N31+O31+P31+Q31</f>
        <v>0</v>
      </c>
      <c r="E31" s="3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34" customFormat="1" ht="31.5">
      <c r="A32" s="32" t="s">
        <v>116</v>
      </c>
      <c r="B32" s="33"/>
      <c r="C32" s="33">
        <v>1139</v>
      </c>
      <c r="D32" s="2">
        <f>F32+G32+H32+I32+J32+K32+L32+M32+N32+O32+P32+Q32</f>
        <v>0</v>
      </c>
      <c r="E32" s="3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31" customFormat="1" ht="63">
      <c r="A33" s="25" t="s">
        <v>166</v>
      </c>
      <c r="B33" s="29">
        <v>130106</v>
      </c>
      <c r="C33" s="29"/>
      <c r="D33" s="29">
        <f>D34+D36+D35</f>
        <v>0</v>
      </c>
      <c r="E33" s="29"/>
      <c r="F33" s="29">
        <f aca="true" t="shared" si="6" ref="F33:Q33">F34+F36+F35</f>
        <v>0</v>
      </c>
      <c r="G33" s="29">
        <f t="shared" si="6"/>
        <v>0</v>
      </c>
      <c r="H33" s="29">
        <f t="shared" si="6"/>
        <v>0</v>
      </c>
      <c r="I33" s="29">
        <f t="shared" si="6"/>
        <v>0</v>
      </c>
      <c r="J33" s="29">
        <f t="shared" si="6"/>
        <v>0</v>
      </c>
      <c r="K33" s="29">
        <f t="shared" si="6"/>
        <v>0</v>
      </c>
      <c r="L33" s="29">
        <f t="shared" si="6"/>
        <v>0</v>
      </c>
      <c r="M33" s="43">
        <f t="shared" si="6"/>
        <v>0</v>
      </c>
      <c r="N33" s="43">
        <f t="shared" si="6"/>
        <v>0</v>
      </c>
      <c r="O33" s="29">
        <f t="shared" si="6"/>
        <v>0</v>
      </c>
      <c r="P33" s="29">
        <f t="shared" si="6"/>
        <v>0</v>
      </c>
      <c r="Q33" s="29">
        <f t="shared" si="6"/>
        <v>0</v>
      </c>
    </row>
    <row r="34" spans="1:17" s="34" customFormat="1" ht="19.5" customHeight="1">
      <c r="A34" s="32" t="s">
        <v>146</v>
      </c>
      <c r="B34" s="33"/>
      <c r="C34" s="33">
        <v>1133</v>
      </c>
      <c r="D34" s="2">
        <f>F34+G34+H34+I34+J34+K34+L34+M34+N34+O34+P34+Q34</f>
        <v>0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s="34" customFormat="1" ht="15.75">
      <c r="A35" s="32" t="s">
        <v>115</v>
      </c>
      <c r="B35" s="33"/>
      <c r="C35" s="33">
        <v>1140</v>
      </c>
      <c r="D35" s="2">
        <f>F35+G35+H35+I35+J35+K35+L35+M35+N35+O35+P35+Q35</f>
        <v>0</v>
      </c>
      <c r="E35" s="33"/>
      <c r="F35" s="33"/>
      <c r="G35" s="33"/>
      <c r="H35" s="33"/>
      <c r="I35" s="33"/>
      <c r="J35" s="33"/>
      <c r="K35" s="33"/>
      <c r="L35" s="33"/>
      <c r="M35" s="42"/>
      <c r="N35" s="42"/>
      <c r="O35" s="33"/>
      <c r="P35" s="33"/>
      <c r="Q35" s="33"/>
    </row>
    <row r="36" spans="1:17" s="34" customFormat="1" ht="45.75" customHeight="1">
      <c r="A36" s="32" t="s">
        <v>112</v>
      </c>
      <c r="B36" s="33"/>
      <c r="C36" s="33">
        <v>2110</v>
      </c>
      <c r="D36" s="2">
        <f>F36+G36+H36+I36+J36+K36+L36+M36+N36+O36+P36+Q36</f>
        <v>0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s="23" customFormat="1" ht="35.25" customHeight="1">
      <c r="A37" s="22" t="s">
        <v>96</v>
      </c>
      <c r="B37" s="21">
        <v>130113</v>
      </c>
      <c r="C37" s="21"/>
      <c r="D37" s="21">
        <f>D38+D39+D40</f>
        <v>0</v>
      </c>
      <c r="E37" s="21"/>
      <c r="F37" s="21">
        <f aca="true" t="shared" si="7" ref="F37:Q37">F38+F39+F40</f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</row>
    <row r="38" spans="1:17" s="3" customFormat="1" ht="20.25" customHeight="1">
      <c r="A38" s="1" t="s">
        <v>119</v>
      </c>
      <c r="B38" s="2"/>
      <c r="C38" s="2">
        <v>1111</v>
      </c>
      <c r="D38" s="2">
        <f>F38+G38+H38+I38+J38+K38+L38+M38+N38+O38+P38+Q38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s="3" customFormat="1" ht="18" customHeight="1">
      <c r="A39" s="1" t="s">
        <v>13</v>
      </c>
      <c r="B39" s="2"/>
      <c r="C39" s="2">
        <v>1120</v>
      </c>
      <c r="D39" s="2">
        <f>F39+G39+H39+I39+J39+K39+L39+M39+N39+O39+P39+Q39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3" customFormat="1" ht="31.5" customHeight="1">
      <c r="A40" s="32" t="s">
        <v>195</v>
      </c>
      <c r="B40" s="2"/>
      <c r="C40" s="2">
        <v>1134</v>
      </c>
      <c r="D40" s="2">
        <f>F40+G40+H40+I40+J40+K40+L40+M40+N40+O40+P40+Q40</f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31" customFormat="1" ht="27.75" customHeight="1">
      <c r="A41" s="28" t="s">
        <v>84</v>
      </c>
      <c r="B41" s="29">
        <v>10116</v>
      </c>
      <c r="C41" s="29"/>
      <c r="D41" s="29">
        <f>D42+D43</f>
        <v>0</v>
      </c>
      <c r="E41" s="29"/>
      <c r="F41" s="29">
        <f aca="true" t="shared" si="8" ref="F41:Q41">F42+F43</f>
        <v>0</v>
      </c>
      <c r="G41" s="29">
        <f t="shared" si="8"/>
        <v>0</v>
      </c>
      <c r="H41" s="29">
        <f t="shared" si="8"/>
        <v>0</v>
      </c>
      <c r="I41" s="29">
        <f t="shared" si="8"/>
        <v>0</v>
      </c>
      <c r="J41" s="29">
        <f t="shared" si="8"/>
        <v>0</v>
      </c>
      <c r="K41" s="29">
        <f t="shared" si="8"/>
        <v>0</v>
      </c>
      <c r="L41" s="29">
        <f t="shared" si="8"/>
        <v>0</v>
      </c>
      <c r="M41" s="29">
        <f t="shared" si="8"/>
        <v>0</v>
      </c>
      <c r="N41" s="29">
        <f t="shared" si="8"/>
        <v>0</v>
      </c>
      <c r="O41" s="29">
        <f t="shared" si="8"/>
        <v>0</v>
      </c>
      <c r="P41" s="29">
        <f t="shared" si="8"/>
        <v>0</v>
      </c>
      <c r="Q41" s="29">
        <f t="shared" si="8"/>
        <v>0</v>
      </c>
    </row>
    <row r="42" spans="1:17" s="3" customFormat="1" ht="28.5" customHeight="1">
      <c r="A42" s="1" t="s">
        <v>197</v>
      </c>
      <c r="B42" s="2"/>
      <c r="C42" s="2">
        <v>1134</v>
      </c>
      <c r="D42" s="2">
        <f>F42+G42+H42+I42+J42+K42+L42+M42+N42+O42+P42+Q42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34" customFormat="1" ht="19.5" customHeight="1">
      <c r="A43" s="32" t="s">
        <v>119</v>
      </c>
      <c r="B43" s="33"/>
      <c r="C43" s="33">
        <v>1111</v>
      </c>
      <c r="D43" s="2">
        <f>F43+G43+H43+I43+J43+K43+L43+M43+N43+O43+P43+Q43</f>
        <v>0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s="31" customFormat="1" ht="53.25" customHeight="1">
      <c r="A44" s="22" t="s">
        <v>242</v>
      </c>
      <c r="B44" s="29">
        <v>91103</v>
      </c>
      <c r="C44" s="29"/>
      <c r="D44" s="29">
        <f>D45+D46+D47</f>
        <v>0</v>
      </c>
      <c r="E44" s="29"/>
      <c r="F44" s="29">
        <f aca="true" t="shared" si="9" ref="F44:Q44">F45+F46+F47</f>
        <v>0</v>
      </c>
      <c r="G44" s="29">
        <f t="shared" si="9"/>
        <v>0</v>
      </c>
      <c r="H44" s="29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  <c r="L44" s="29">
        <f t="shared" si="9"/>
        <v>0</v>
      </c>
      <c r="M44" s="29">
        <f t="shared" si="9"/>
        <v>0</v>
      </c>
      <c r="N44" s="29">
        <f t="shared" si="9"/>
        <v>0</v>
      </c>
      <c r="O44" s="29">
        <f t="shared" si="9"/>
        <v>0</v>
      </c>
      <c r="P44" s="29">
        <f t="shared" si="9"/>
        <v>0</v>
      </c>
      <c r="Q44" s="29">
        <f t="shared" si="9"/>
        <v>0</v>
      </c>
    </row>
    <row r="45" spans="1:17" s="34" customFormat="1" ht="67.5" customHeight="1">
      <c r="A45" s="32" t="s">
        <v>218</v>
      </c>
      <c r="B45" s="33"/>
      <c r="C45" s="2">
        <v>1131</v>
      </c>
      <c r="D45" s="2">
        <f>F45+G45+H45+I45+J45+K45+L45+M45+N45+O45+P45+Q45</f>
        <v>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s="34" customFormat="1" ht="21.75" customHeight="1">
      <c r="A46" s="32" t="s">
        <v>146</v>
      </c>
      <c r="B46" s="33"/>
      <c r="C46" s="2">
        <v>1133</v>
      </c>
      <c r="D46" s="2">
        <f>F46+G46+H46+I46+J46+K46+L46+M46+N46+O46+P46+Q46</f>
        <v>0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s="34" customFormat="1" ht="19.5" customHeight="1">
      <c r="A47" s="32" t="s">
        <v>11</v>
      </c>
      <c r="B47" s="33"/>
      <c r="C47" s="2">
        <v>1140</v>
      </c>
      <c r="D47" s="2">
        <f>F47+G47+H47+I47+J47+K47+L47+M47+N47+O47+P47+Q47</f>
        <v>0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s="37" customFormat="1" ht="19.5" customHeight="1">
      <c r="A48" s="35" t="s">
        <v>81</v>
      </c>
      <c r="B48" s="36"/>
      <c r="C48" s="36"/>
      <c r="D48" s="36">
        <f>D62+D67+D49</f>
        <v>0</v>
      </c>
      <c r="E48" s="36"/>
      <c r="F48" s="36">
        <f aca="true" t="shared" si="10" ref="F48:Q48">F62+F67+F49</f>
        <v>0</v>
      </c>
      <c r="G48" s="36">
        <f t="shared" si="10"/>
        <v>0</v>
      </c>
      <c r="H48" s="36">
        <f t="shared" si="10"/>
        <v>0</v>
      </c>
      <c r="I48" s="36">
        <f t="shared" si="10"/>
        <v>0</v>
      </c>
      <c r="J48" s="36">
        <f t="shared" si="10"/>
        <v>0</v>
      </c>
      <c r="K48" s="36">
        <f t="shared" si="10"/>
        <v>0</v>
      </c>
      <c r="L48" s="36">
        <f t="shared" si="10"/>
        <v>0</v>
      </c>
      <c r="M48" s="36">
        <f t="shared" si="10"/>
        <v>0</v>
      </c>
      <c r="N48" s="36">
        <f t="shared" si="10"/>
        <v>0</v>
      </c>
      <c r="O48" s="36">
        <f t="shared" si="10"/>
        <v>0</v>
      </c>
      <c r="P48" s="36">
        <f t="shared" si="10"/>
        <v>0</v>
      </c>
      <c r="Q48" s="36">
        <f t="shared" si="10"/>
        <v>0</v>
      </c>
    </row>
    <row r="49" spans="1:17" s="31" customFormat="1" ht="28.5" customHeight="1">
      <c r="A49" s="28" t="s">
        <v>84</v>
      </c>
      <c r="B49" s="29">
        <v>10116</v>
      </c>
      <c r="C49" s="29"/>
      <c r="D49" s="29">
        <f>D53+D57+D58+D51+D59+D60+D61+D56+D50+D52+D54+D55</f>
        <v>0</v>
      </c>
      <c r="E49" s="29"/>
      <c r="F49" s="29">
        <f aca="true" t="shared" si="11" ref="F49:Q49">F53+F57+F58+F51+F59+F60+F61+F56+F50+F52+F54+F55</f>
        <v>0</v>
      </c>
      <c r="G49" s="29">
        <f t="shared" si="11"/>
        <v>0</v>
      </c>
      <c r="H49" s="29">
        <f t="shared" si="11"/>
        <v>0</v>
      </c>
      <c r="I49" s="29">
        <f t="shared" si="11"/>
        <v>0</v>
      </c>
      <c r="J49" s="29">
        <f t="shared" si="11"/>
        <v>0</v>
      </c>
      <c r="K49" s="29">
        <f t="shared" si="11"/>
        <v>0</v>
      </c>
      <c r="L49" s="29">
        <f t="shared" si="11"/>
        <v>0</v>
      </c>
      <c r="M49" s="29">
        <f t="shared" si="11"/>
        <v>0</v>
      </c>
      <c r="N49" s="29">
        <f t="shared" si="11"/>
        <v>0</v>
      </c>
      <c r="O49" s="29">
        <f t="shared" si="11"/>
        <v>0</v>
      </c>
      <c r="P49" s="29">
        <f t="shared" si="11"/>
        <v>0</v>
      </c>
      <c r="Q49" s="29">
        <f t="shared" si="11"/>
        <v>0</v>
      </c>
    </row>
    <row r="50" spans="1:17" s="34" customFormat="1" ht="18" customHeight="1">
      <c r="A50" s="32" t="s">
        <v>119</v>
      </c>
      <c r="B50" s="33"/>
      <c r="C50" s="33">
        <v>1111</v>
      </c>
      <c r="D50" s="33">
        <f aca="true" t="shared" si="12" ref="D50:D61">F50+G50+H50+I50+J50+K50+L50+M50+N50+O50+P50+Q50</f>
        <v>0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s="34" customFormat="1" ht="68.25" customHeight="1">
      <c r="A51" s="32" t="s">
        <v>263</v>
      </c>
      <c r="B51" s="33"/>
      <c r="C51" s="33">
        <v>1131</v>
      </c>
      <c r="D51" s="2">
        <f t="shared" si="12"/>
        <v>0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s="34" customFormat="1" ht="20.25" customHeight="1">
      <c r="A52" s="32" t="s">
        <v>13</v>
      </c>
      <c r="B52" s="33"/>
      <c r="C52" s="33">
        <v>1120</v>
      </c>
      <c r="D52" s="2">
        <f t="shared" si="12"/>
        <v>0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s="34" customFormat="1" ht="19.5" customHeight="1">
      <c r="A53" s="32" t="s">
        <v>196</v>
      </c>
      <c r="B53" s="33"/>
      <c r="C53" s="33">
        <v>1135</v>
      </c>
      <c r="D53" s="2">
        <f t="shared" si="12"/>
        <v>0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s="34" customFormat="1" ht="29.25" customHeight="1">
      <c r="A54" s="32" t="s">
        <v>198</v>
      </c>
      <c r="B54" s="33"/>
      <c r="C54" s="33">
        <v>1162</v>
      </c>
      <c r="D54" s="2">
        <f t="shared" si="12"/>
        <v>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s="34" customFormat="1" ht="18" customHeight="1">
      <c r="A55" s="32" t="s">
        <v>122</v>
      </c>
      <c r="B55" s="33"/>
      <c r="C55" s="33">
        <v>1161</v>
      </c>
      <c r="D55" s="2">
        <f t="shared" si="12"/>
        <v>0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s="34" customFormat="1" ht="20.25" customHeight="1">
      <c r="A56" s="32" t="s">
        <v>115</v>
      </c>
      <c r="B56" s="33"/>
      <c r="C56" s="33">
        <v>1140</v>
      </c>
      <c r="D56" s="2">
        <f t="shared" si="12"/>
        <v>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s="34" customFormat="1" ht="15" customHeight="1">
      <c r="A57" s="32" t="s">
        <v>115</v>
      </c>
      <c r="B57" s="33"/>
      <c r="C57" s="33">
        <v>1140</v>
      </c>
      <c r="D57" s="2">
        <f t="shared" si="12"/>
        <v>0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s="34" customFormat="1" ht="15.75" customHeight="1">
      <c r="A58" s="32" t="s">
        <v>57</v>
      </c>
      <c r="B58" s="33"/>
      <c r="C58" s="33">
        <v>1165</v>
      </c>
      <c r="D58" s="2">
        <f t="shared" si="12"/>
        <v>0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 s="34" customFormat="1" ht="28.5" customHeight="1">
      <c r="A59" s="32" t="s">
        <v>117</v>
      </c>
      <c r="B59" s="33"/>
      <c r="C59" s="33">
        <v>1162</v>
      </c>
      <c r="D59" s="2">
        <f t="shared" si="12"/>
        <v>0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s="34" customFormat="1" ht="29.25" customHeight="1">
      <c r="A60" s="32" t="s">
        <v>127</v>
      </c>
      <c r="B60" s="33"/>
      <c r="C60" s="33">
        <v>1343</v>
      </c>
      <c r="D60" s="2">
        <f t="shared" si="12"/>
        <v>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s="34" customFormat="1" ht="15" customHeight="1">
      <c r="A61" s="32" t="s">
        <v>118</v>
      </c>
      <c r="B61" s="33"/>
      <c r="C61" s="33">
        <v>1163</v>
      </c>
      <c r="D61" s="2">
        <f t="shared" si="12"/>
        <v>0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s="31" customFormat="1" ht="31.5" customHeight="1">
      <c r="A62" s="28" t="s">
        <v>266</v>
      </c>
      <c r="B62" s="29">
        <v>120100</v>
      </c>
      <c r="C62" s="29"/>
      <c r="D62" s="29">
        <f>D65+D66+D64+D63</f>
        <v>0</v>
      </c>
      <c r="E62" s="29"/>
      <c r="F62" s="29">
        <f aca="true" t="shared" si="13" ref="F62:Q62">F65+F66+F64+F63</f>
        <v>0</v>
      </c>
      <c r="G62" s="29">
        <f t="shared" si="13"/>
        <v>0</v>
      </c>
      <c r="H62" s="29">
        <f t="shared" si="13"/>
        <v>0</v>
      </c>
      <c r="I62" s="29">
        <f t="shared" si="13"/>
        <v>0</v>
      </c>
      <c r="J62" s="29">
        <f t="shared" si="13"/>
        <v>0</v>
      </c>
      <c r="K62" s="29">
        <f t="shared" si="13"/>
        <v>0</v>
      </c>
      <c r="L62" s="29">
        <f t="shared" si="13"/>
        <v>0</v>
      </c>
      <c r="M62" s="29">
        <f t="shared" si="13"/>
        <v>0</v>
      </c>
      <c r="N62" s="29">
        <f t="shared" si="13"/>
        <v>0</v>
      </c>
      <c r="O62" s="29">
        <f t="shared" si="13"/>
        <v>0</v>
      </c>
      <c r="P62" s="29">
        <f t="shared" si="13"/>
        <v>0</v>
      </c>
      <c r="Q62" s="29">
        <f t="shared" si="13"/>
        <v>0</v>
      </c>
    </row>
    <row r="63" spans="1:17" s="34" customFormat="1" ht="47.25">
      <c r="A63" s="32" t="s">
        <v>121</v>
      </c>
      <c r="B63" s="33"/>
      <c r="C63" s="33">
        <v>1310</v>
      </c>
      <c r="D63" s="2">
        <f>F63+G63+H63+I63+J63+K63+L63+M63+N63+O63+P63+Q63</f>
        <v>0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s="34" customFormat="1" ht="21" customHeight="1">
      <c r="A64" s="32" t="s">
        <v>43</v>
      </c>
      <c r="B64" s="33"/>
      <c r="C64" s="33">
        <v>1172</v>
      </c>
      <c r="D64" s="2">
        <f>F64+G64+H64+I64+J64+K64+L64+M64+N64+O64+P64+Q64</f>
        <v>0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s="34" customFormat="1" ht="15.75">
      <c r="A65" s="32" t="s">
        <v>42</v>
      </c>
      <c r="B65" s="33"/>
      <c r="C65" s="33">
        <v>1139</v>
      </c>
      <c r="D65" s="2">
        <f>F65+G65+H65+I65+J65+K65+L65+M65+N65+O65+P65+Q65</f>
        <v>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s="3" customFormat="1" ht="15.75">
      <c r="A66" s="1" t="s">
        <v>23</v>
      </c>
      <c r="B66" s="2"/>
      <c r="C66" s="2">
        <v>1137</v>
      </c>
      <c r="D66" s="2">
        <f>F66+G66+H66+I66+J66+K66+L66+M66+N66+O66+P66+Q66</f>
        <v>0</v>
      </c>
      <c r="E66" s="2">
        <v>22.9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31" customFormat="1" ht="15.75">
      <c r="A67" s="28" t="s">
        <v>190</v>
      </c>
      <c r="B67" s="29">
        <v>250404</v>
      </c>
      <c r="C67" s="29"/>
      <c r="D67" s="29">
        <f>D68</f>
        <v>0</v>
      </c>
      <c r="E67" s="29"/>
      <c r="F67" s="29">
        <f aca="true" t="shared" si="14" ref="F67:Q67">F68</f>
        <v>0</v>
      </c>
      <c r="G67" s="29">
        <f t="shared" si="14"/>
        <v>0</v>
      </c>
      <c r="H67" s="29">
        <f t="shared" si="14"/>
        <v>0</v>
      </c>
      <c r="I67" s="29">
        <f t="shared" si="14"/>
        <v>0</v>
      </c>
      <c r="J67" s="29">
        <f t="shared" si="14"/>
        <v>0</v>
      </c>
      <c r="K67" s="29">
        <f t="shared" si="14"/>
        <v>0</v>
      </c>
      <c r="L67" s="29">
        <f t="shared" si="14"/>
        <v>0</v>
      </c>
      <c r="M67" s="29">
        <f t="shared" si="14"/>
        <v>0</v>
      </c>
      <c r="N67" s="29">
        <f t="shared" si="14"/>
        <v>0</v>
      </c>
      <c r="O67" s="29">
        <f t="shared" si="14"/>
        <v>0</v>
      </c>
      <c r="P67" s="29">
        <f t="shared" si="14"/>
        <v>0</v>
      </c>
      <c r="Q67" s="29">
        <f t="shared" si="14"/>
        <v>0</v>
      </c>
    </row>
    <row r="68" spans="1:17" s="3" customFormat="1" ht="44.25" customHeight="1">
      <c r="A68" s="1" t="s">
        <v>121</v>
      </c>
      <c r="B68" s="2"/>
      <c r="C68" s="2">
        <v>1310</v>
      </c>
      <c r="D68" s="2">
        <f>F68+G68+H68+I68+J68+K68+L68+M68+N68+O68+P68+Q68</f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37" customFormat="1" ht="28.5" customHeight="1">
      <c r="A69" s="35" t="s">
        <v>39</v>
      </c>
      <c r="B69" s="36"/>
      <c r="C69" s="36"/>
      <c r="D69" s="36">
        <f>D70+D81+D88</f>
        <v>0</v>
      </c>
      <c r="E69" s="36"/>
      <c r="F69" s="36">
        <f aca="true" t="shared" si="15" ref="F69:Q69">F70+F81+F88</f>
        <v>0</v>
      </c>
      <c r="G69" s="36">
        <f t="shared" si="15"/>
        <v>0</v>
      </c>
      <c r="H69" s="36">
        <f t="shared" si="15"/>
        <v>0</v>
      </c>
      <c r="I69" s="36">
        <f t="shared" si="15"/>
        <v>0</v>
      </c>
      <c r="J69" s="36">
        <f t="shared" si="15"/>
        <v>0</v>
      </c>
      <c r="K69" s="36">
        <f t="shared" si="15"/>
        <v>0</v>
      </c>
      <c r="L69" s="36">
        <f t="shared" si="15"/>
        <v>0</v>
      </c>
      <c r="M69" s="36">
        <f t="shared" si="15"/>
        <v>0</v>
      </c>
      <c r="N69" s="36">
        <f t="shared" si="15"/>
        <v>0</v>
      </c>
      <c r="O69" s="36">
        <f t="shared" si="15"/>
        <v>0</v>
      </c>
      <c r="P69" s="36">
        <f t="shared" si="15"/>
        <v>0</v>
      </c>
      <c r="Q69" s="36">
        <f t="shared" si="15"/>
        <v>0</v>
      </c>
    </row>
    <row r="70" spans="1:17" s="23" customFormat="1" ht="15.75">
      <c r="A70" s="22" t="s">
        <v>48</v>
      </c>
      <c r="B70" s="21">
        <v>80101</v>
      </c>
      <c r="C70" s="21"/>
      <c r="D70" s="21">
        <f>D71+D72+D73+D74+D75+D76+D77+D78+D79+D80</f>
        <v>0</v>
      </c>
      <c r="E70" s="21"/>
      <c r="F70" s="21">
        <f aca="true" t="shared" si="16" ref="F70:Q70">F71+F72+F73+F74+F75+F76+F77+F78+F79+F80</f>
        <v>0</v>
      </c>
      <c r="G70" s="21">
        <f t="shared" si="16"/>
        <v>0</v>
      </c>
      <c r="H70" s="21">
        <f t="shared" si="16"/>
        <v>0</v>
      </c>
      <c r="I70" s="21">
        <f t="shared" si="16"/>
        <v>0</v>
      </c>
      <c r="J70" s="21">
        <f t="shared" si="16"/>
        <v>0</v>
      </c>
      <c r="K70" s="21">
        <f t="shared" si="16"/>
        <v>0</v>
      </c>
      <c r="L70" s="21">
        <f t="shared" si="16"/>
        <v>0</v>
      </c>
      <c r="M70" s="21">
        <f t="shared" si="16"/>
        <v>0</v>
      </c>
      <c r="N70" s="21">
        <f t="shared" si="16"/>
        <v>0</v>
      </c>
      <c r="O70" s="21">
        <f t="shared" si="16"/>
        <v>0</v>
      </c>
      <c r="P70" s="21">
        <f t="shared" si="16"/>
        <v>0</v>
      </c>
      <c r="Q70" s="21">
        <f t="shared" si="16"/>
        <v>0</v>
      </c>
    </row>
    <row r="71" spans="1:17" s="3" customFormat="1" ht="15.75">
      <c r="A71" s="1" t="s">
        <v>119</v>
      </c>
      <c r="B71" s="2"/>
      <c r="C71" s="2">
        <v>1111</v>
      </c>
      <c r="D71" s="2">
        <f aca="true" t="shared" si="17" ref="D71:D90">F71+G71+H71+I71+J71+K71+L71+M71+N71+O71+P71+Q71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3" customFormat="1" ht="18" customHeight="1">
      <c r="A72" s="1" t="s">
        <v>13</v>
      </c>
      <c r="B72" s="2"/>
      <c r="C72" s="2">
        <v>1120</v>
      </c>
      <c r="D72" s="2">
        <f t="shared" si="17"/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3" customFormat="1" ht="15.75">
      <c r="A73" s="32" t="s">
        <v>241</v>
      </c>
      <c r="B73" s="2"/>
      <c r="C73" s="2">
        <v>1165</v>
      </c>
      <c r="D73" s="2">
        <f t="shared" si="17"/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3" customFormat="1" ht="19.5" customHeight="1">
      <c r="A74" s="1" t="s">
        <v>115</v>
      </c>
      <c r="B74" s="2"/>
      <c r="C74" s="2">
        <v>1140</v>
      </c>
      <c r="D74" s="2">
        <f t="shared" si="17"/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s="34" customFormat="1" ht="29.25" customHeight="1">
      <c r="A75" s="32" t="s">
        <v>122</v>
      </c>
      <c r="B75" s="33"/>
      <c r="C75" s="33">
        <v>1161</v>
      </c>
      <c r="D75" s="2">
        <f t="shared" si="17"/>
        <v>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s="34" customFormat="1" ht="52.5" customHeight="1">
      <c r="A76" s="32" t="s">
        <v>112</v>
      </c>
      <c r="B76" s="33"/>
      <c r="C76" s="33">
        <v>2110</v>
      </c>
      <c r="D76" s="33">
        <f t="shared" si="17"/>
        <v>0</v>
      </c>
      <c r="E76" s="33">
        <v>30.1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s="34" customFormat="1" ht="31.5" customHeight="1">
      <c r="A77" s="32" t="s">
        <v>164</v>
      </c>
      <c r="B77" s="33"/>
      <c r="C77" s="33">
        <v>2143</v>
      </c>
      <c r="D77" s="33">
        <f t="shared" si="17"/>
        <v>0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s="34" customFormat="1" ht="19.5" customHeight="1">
      <c r="A78" s="32" t="s">
        <v>146</v>
      </c>
      <c r="B78" s="33"/>
      <c r="C78" s="33">
        <v>1133</v>
      </c>
      <c r="D78" s="33">
        <f t="shared" si="17"/>
        <v>0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s="34" customFormat="1" ht="78" customHeight="1">
      <c r="A79" s="32" t="s">
        <v>171</v>
      </c>
      <c r="B79" s="33"/>
      <c r="C79" s="33">
        <v>1172</v>
      </c>
      <c r="D79" s="33">
        <f t="shared" si="17"/>
        <v>0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s="34" customFormat="1" ht="15.75" customHeight="1">
      <c r="A80" s="32" t="s">
        <v>125</v>
      </c>
      <c r="B80" s="33"/>
      <c r="C80" s="33">
        <v>1163</v>
      </c>
      <c r="D80" s="33">
        <f t="shared" si="17"/>
        <v>0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s="31" customFormat="1" ht="31.5">
      <c r="A81" s="28" t="s">
        <v>84</v>
      </c>
      <c r="B81" s="29">
        <v>10116</v>
      </c>
      <c r="C81" s="29"/>
      <c r="D81" s="29">
        <f>D82+D83+D84+D85+D86</f>
        <v>0</v>
      </c>
      <c r="E81" s="29"/>
      <c r="F81" s="29">
        <f aca="true" t="shared" si="18" ref="F81:Q81">F82+F83+F84+F85+F86</f>
        <v>0</v>
      </c>
      <c r="G81" s="29">
        <f t="shared" si="18"/>
        <v>0</v>
      </c>
      <c r="H81" s="29">
        <f t="shared" si="18"/>
        <v>0</v>
      </c>
      <c r="I81" s="29">
        <f t="shared" si="18"/>
        <v>0</v>
      </c>
      <c r="J81" s="29">
        <f t="shared" si="18"/>
        <v>0</v>
      </c>
      <c r="K81" s="29">
        <f t="shared" si="18"/>
        <v>0</v>
      </c>
      <c r="L81" s="29">
        <f t="shared" si="18"/>
        <v>0</v>
      </c>
      <c r="M81" s="29">
        <f t="shared" si="18"/>
        <v>0</v>
      </c>
      <c r="N81" s="29">
        <f t="shared" si="18"/>
        <v>0</v>
      </c>
      <c r="O81" s="29">
        <f t="shared" si="18"/>
        <v>0</v>
      </c>
      <c r="P81" s="29">
        <f t="shared" si="18"/>
        <v>0</v>
      </c>
      <c r="Q81" s="29">
        <f t="shared" si="18"/>
        <v>0</v>
      </c>
    </row>
    <row r="82" spans="1:17" s="34" customFormat="1" ht="15.75">
      <c r="A82" s="32" t="s">
        <v>119</v>
      </c>
      <c r="B82" s="33"/>
      <c r="C82" s="33">
        <v>1120</v>
      </c>
      <c r="D82" s="33">
        <f t="shared" si="17"/>
        <v>0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s="34" customFormat="1" ht="19.5" customHeight="1">
      <c r="A83" s="32" t="s">
        <v>13</v>
      </c>
      <c r="B83" s="33"/>
      <c r="C83" s="33">
        <v>1120</v>
      </c>
      <c r="D83" s="33">
        <f t="shared" si="17"/>
        <v>0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s="34" customFormat="1" ht="21.75" customHeight="1">
      <c r="A84" s="32" t="s">
        <v>115</v>
      </c>
      <c r="B84" s="33"/>
      <c r="C84" s="33">
        <v>1140</v>
      </c>
      <c r="D84" s="33">
        <f t="shared" si="17"/>
        <v>0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s="34" customFormat="1" ht="63">
      <c r="A85" s="32" t="s">
        <v>218</v>
      </c>
      <c r="B85" s="33"/>
      <c r="C85" s="33">
        <v>1131</v>
      </c>
      <c r="D85" s="33">
        <f t="shared" si="17"/>
        <v>0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s="34" customFormat="1" ht="15.75">
      <c r="A86" s="32" t="s">
        <v>146</v>
      </c>
      <c r="B86" s="33"/>
      <c r="C86" s="33">
        <v>1133</v>
      </c>
      <c r="D86" s="33">
        <f t="shared" si="17"/>
        <v>0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s="34" customFormat="1" ht="15.75">
      <c r="A87" s="32"/>
      <c r="B87" s="33"/>
      <c r="C87" s="33"/>
      <c r="D87" s="33">
        <f t="shared" si="17"/>
        <v>0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s="31" customFormat="1" ht="15.75">
      <c r="A88" s="28" t="s">
        <v>97</v>
      </c>
      <c r="B88" s="29">
        <v>81004</v>
      </c>
      <c r="C88" s="29"/>
      <c r="D88" s="29">
        <f>D90+D89</f>
        <v>0</v>
      </c>
      <c r="E88" s="29"/>
      <c r="F88" s="29">
        <f aca="true" t="shared" si="19" ref="F88:Q88">F90+F89</f>
        <v>0</v>
      </c>
      <c r="G88" s="29">
        <f t="shared" si="19"/>
        <v>0</v>
      </c>
      <c r="H88" s="29">
        <f t="shared" si="19"/>
        <v>0</v>
      </c>
      <c r="I88" s="29">
        <f t="shared" si="19"/>
        <v>0</v>
      </c>
      <c r="J88" s="29">
        <f t="shared" si="19"/>
        <v>0</v>
      </c>
      <c r="K88" s="29">
        <f t="shared" si="19"/>
        <v>0</v>
      </c>
      <c r="L88" s="29">
        <f t="shared" si="19"/>
        <v>0</v>
      </c>
      <c r="M88" s="29">
        <f t="shared" si="19"/>
        <v>0</v>
      </c>
      <c r="N88" s="29">
        <f t="shared" si="19"/>
        <v>0</v>
      </c>
      <c r="O88" s="29">
        <f t="shared" si="19"/>
        <v>0</v>
      </c>
      <c r="P88" s="29">
        <f t="shared" si="19"/>
        <v>0</v>
      </c>
      <c r="Q88" s="29">
        <f t="shared" si="19"/>
        <v>0</v>
      </c>
    </row>
    <row r="89" spans="1:17" s="34" customFormat="1" ht="15.75">
      <c r="A89" s="32" t="s">
        <v>119</v>
      </c>
      <c r="B89" s="33"/>
      <c r="C89" s="33">
        <v>1111</v>
      </c>
      <c r="D89" s="33">
        <f t="shared" si="17"/>
        <v>0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s="34" customFormat="1" ht="18" customHeight="1">
      <c r="A90" s="32" t="s">
        <v>13</v>
      </c>
      <c r="B90" s="33"/>
      <c r="C90" s="33">
        <v>1120</v>
      </c>
      <c r="D90" s="33">
        <f t="shared" si="17"/>
        <v>0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s="37" customFormat="1" ht="15.75">
      <c r="A91" s="35" t="s">
        <v>83</v>
      </c>
      <c r="B91" s="36"/>
      <c r="C91" s="36"/>
      <c r="D91" s="36">
        <f>D92+D98</f>
        <v>0</v>
      </c>
      <c r="E91" s="36"/>
      <c r="F91" s="36">
        <f aca="true" t="shared" si="20" ref="F91:Q91">F92+F98</f>
        <v>0</v>
      </c>
      <c r="G91" s="36">
        <f t="shared" si="20"/>
        <v>0</v>
      </c>
      <c r="H91" s="36">
        <f t="shared" si="20"/>
        <v>0</v>
      </c>
      <c r="I91" s="36">
        <f t="shared" si="20"/>
        <v>0</v>
      </c>
      <c r="J91" s="36">
        <f t="shared" si="20"/>
        <v>0</v>
      </c>
      <c r="K91" s="36">
        <f t="shared" si="20"/>
        <v>0</v>
      </c>
      <c r="L91" s="36">
        <f t="shared" si="20"/>
        <v>0</v>
      </c>
      <c r="M91" s="36">
        <f t="shared" si="20"/>
        <v>0</v>
      </c>
      <c r="N91" s="36">
        <f t="shared" si="20"/>
        <v>0</v>
      </c>
      <c r="O91" s="36">
        <f t="shared" si="20"/>
        <v>0</v>
      </c>
      <c r="P91" s="36">
        <f t="shared" si="20"/>
        <v>0</v>
      </c>
      <c r="Q91" s="36">
        <f t="shared" si="20"/>
        <v>0</v>
      </c>
    </row>
    <row r="92" spans="1:17" s="31" customFormat="1" ht="31.5">
      <c r="A92" s="28" t="s">
        <v>19</v>
      </c>
      <c r="B92" s="29">
        <v>10116</v>
      </c>
      <c r="C92" s="29"/>
      <c r="D92" s="29">
        <f>D93+D94+D95+D96+D97</f>
        <v>0</v>
      </c>
      <c r="E92" s="29"/>
      <c r="F92" s="29">
        <f aca="true" t="shared" si="21" ref="F92:Q92">F93+F94+F95+F96+F97</f>
        <v>0</v>
      </c>
      <c r="G92" s="29">
        <f t="shared" si="21"/>
        <v>0</v>
      </c>
      <c r="H92" s="29">
        <f t="shared" si="21"/>
        <v>0</v>
      </c>
      <c r="I92" s="29">
        <f t="shared" si="21"/>
        <v>0</v>
      </c>
      <c r="J92" s="29">
        <f t="shared" si="21"/>
        <v>0</v>
      </c>
      <c r="K92" s="29">
        <f t="shared" si="21"/>
        <v>0</v>
      </c>
      <c r="L92" s="29">
        <f t="shared" si="21"/>
        <v>0</v>
      </c>
      <c r="M92" s="29">
        <f t="shared" si="21"/>
        <v>0</v>
      </c>
      <c r="N92" s="29">
        <f t="shared" si="21"/>
        <v>0</v>
      </c>
      <c r="O92" s="29">
        <f t="shared" si="21"/>
        <v>0</v>
      </c>
      <c r="P92" s="29">
        <f t="shared" si="21"/>
        <v>0</v>
      </c>
      <c r="Q92" s="29">
        <f t="shared" si="21"/>
        <v>0</v>
      </c>
    </row>
    <row r="93" spans="1:17" s="34" customFormat="1" ht="15.75">
      <c r="A93" s="32" t="s">
        <v>119</v>
      </c>
      <c r="B93" s="33"/>
      <c r="C93" s="33">
        <v>1111</v>
      </c>
      <c r="D93" s="2">
        <f>F93+G93+H93+I93+J93+K93+L93+M93+N93+O93+P93+Q93</f>
        <v>0</v>
      </c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1:17" s="3" customFormat="1" ht="16.5" customHeight="1">
      <c r="A94" s="1" t="s">
        <v>13</v>
      </c>
      <c r="B94" s="2"/>
      <c r="C94" s="2">
        <v>1120</v>
      </c>
      <c r="D94" s="2">
        <f>F94+G94+H94+I94+J94+K94+L94+M94+N94+O94+P94+Q94</f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s="3" customFormat="1" ht="31.5" customHeight="1">
      <c r="A95" s="1" t="s">
        <v>125</v>
      </c>
      <c r="B95" s="2"/>
      <c r="C95" s="2">
        <v>1163</v>
      </c>
      <c r="D95" s="2">
        <f>F95+G95+H95+I95+J95+K95+L95+M95+N95+O95+P95+Q95</f>
        <v>0</v>
      </c>
      <c r="E95" s="2">
        <v>17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s="3" customFormat="1" ht="31.5" customHeight="1">
      <c r="A96" s="1" t="s">
        <v>195</v>
      </c>
      <c r="B96" s="2"/>
      <c r="C96" s="2">
        <v>1134</v>
      </c>
      <c r="D96" s="2">
        <f>F96+G96+H96+I96+J96+K96+L96+M96+N96+O96+P96+Q96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s="3" customFormat="1" ht="54" customHeight="1">
      <c r="A97" s="32" t="s">
        <v>112</v>
      </c>
      <c r="B97" s="2"/>
      <c r="C97" s="2">
        <v>2110</v>
      </c>
      <c r="D97" s="2">
        <f>F97+G97+H97+I97+J97+K97+L97+M97+N97+O97+P97+Q97</f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s="31" customFormat="1" ht="30" customHeight="1">
      <c r="A98" s="28" t="s">
        <v>179</v>
      </c>
      <c r="B98" s="29">
        <v>250315</v>
      </c>
      <c r="C98" s="29"/>
      <c r="D98" s="29">
        <f>D99</f>
        <v>0</v>
      </c>
      <c r="E98" s="29"/>
      <c r="F98" s="29">
        <f aca="true" t="shared" si="22" ref="F98:Q98">F99</f>
        <v>0</v>
      </c>
      <c r="G98" s="29">
        <f t="shared" si="22"/>
        <v>0</v>
      </c>
      <c r="H98" s="29">
        <f t="shared" si="22"/>
        <v>0</v>
      </c>
      <c r="I98" s="29">
        <f t="shared" si="22"/>
        <v>0</v>
      </c>
      <c r="J98" s="29">
        <f t="shared" si="22"/>
        <v>0</v>
      </c>
      <c r="K98" s="29">
        <f t="shared" si="22"/>
        <v>0</v>
      </c>
      <c r="L98" s="29">
        <f t="shared" si="22"/>
        <v>0</v>
      </c>
      <c r="M98" s="29">
        <f t="shared" si="22"/>
        <v>0</v>
      </c>
      <c r="N98" s="29">
        <f t="shared" si="22"/>
        <v>0</v>
      </c>
      <c r="O98" s="29">
        <f t="shared" si="22"/>
        <v>0</v>
      </c>
      <c r="P98" s="29">
        <f t="shared" si="22"/>
        <v>0</v>
      </c>
      <c r="Q98" s="29">
        <f t="shared" si="22"/>
        <v>0</v>
      </c>
    </row>
    <row r="99" spans="1:17" s="3" customFormat="1" ht="48.75" customHeight="1">
      <c r="A99" s="1" t="s">
        <v>180</v>
      </c>
      <c r="B99" s="2"/>
      <c r="C99" s="2">
        <v>1320</v>
      </c>
      <c r="D99" s="2">
        <f>F99+G99+H99+I99+J99+K99+L99+M99+N99+O99+P99+Q99</f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s="37" customFormat="1" ht="15.75">
      <c r="A100" s="35" t="s">
        <v>52</v>
      </c>
      <c r="B100" s="36"/>
      <c r="C100" s="36"/>
      <c r="D100" s="36">
        <f>D101+D127+D132+D106+D108+D113+D122+D119</f>
        <v>0</v>
      </c>
      <c r="E100" s="36"/>
      <c r="F100" s="36">
        <f aca="true" t="shared" si="23" ref="F100:Q100">F101+F127+F132+F106+F108+F113+F122+F119</f>
        <v>0</v>
      </c>
      <c r="G100" s="36">
        <f t="shared" si="23"/>
        <v>0</v>
      </c>
      <c r="H100" s="36">
        <f t="shared" si="23"/>
        <v>0</v>
      </c>
      <c r="I100" s="36">
        <f t="shared" si="23"/>
        <v>0</v>
      </c>
      <c r="J100" s="36">
        <f t="shared" si="23"/>
        <v>0</v>
      </c>
      <c r="K100" s="36">
        <f t="shared" si="23"/>
        <v>0</v>
      </c>
      <c r="L100" s="36">
        <f t="shared" si="23"/>
        <v>0</v>
      </c>
      <c r="M100" s="36">
        <f t="shared" si="23"/>
        <v>0</v>
      </c>
      <c r="N100" s="36">
        <f t="shared" si="23"/>
        <v>0</v>
      </c>
      <c r="O100" s="36">
        <f t="shared" si="23"/>
        <v>0</v>
      </c>
      <c r="P100" s="36">
        <f t="shared" si="23"/>
        <v>0</v>
      </c>
      <c r="Q100" s="36">
        <f t="shared" si="23"/>
        <v>0</v>
      </c>
    </row>
    <row r="101" spans="1:17" s="23" customFormat="1" ht="31.5">
      <c r="A101" s="22" t="s">
        <v>19</v>
      </c>
      <c r="B101" s="21">
        <v>10116</v>
      </c>
      <c r="C101" s="21"/>
      <c r="D101" s="21">
        <f>D102+D103+D104+D105</f>
        <v>0</v>
      </c>
      <c r="E101" s="21"/>
      <c r="F101" s="21">
        <f aca="true" t="shared" si="24" ref="F101:Q101">F102+F103+F104+F105</f>
        <v>0</v>
      </c>
      <c r="G101" s="21">
        <f t="shared" si="24"/>
        <v>0</v>
      </c>
      <c r="H101" s="21">
        <f t="shared" si="24"/>
        <v>0</v>
      </c>
      <c r="I101" s="21">
        <f t="shared" si="24"/>
        <v>0</v>
      </c>
      <c r="J101" s="21">
        <f t="shared" si="24"/>
        <v>0</v>
      </c>
      <c r="K101" s="21">
        <f t="shared" si="24"/>
        <v>0</v>
      </c>
      <c r="L101" s="21">
        <f t="shared" si="24"/>
        <v>0</v>
      </c>
      <c r="M101" s="21">
        <f t="shared" si="24"/>
        <v>0</v>
      </c>
      <c r="N101" s="21">
        <f t="shared" si="24"/>
        <v>0</v>
      </c>
      <c r="O101" s="21">
        <f t="shared" si="24"/>
        <v>0</v>
      </c>
      <c r="P101" s="21">
        <f t="shared" si="24"/>
        <v>0</v>
      </c>
      <c r="Q101" s="21">
        <f t="shared" si="24"/>
        <v>0</v>
      </c>
    </row>
    <row r="102" spans="1:17" s="3" customFormat="1" ht="21.75" customHeight="1">
      <c r="A102" s="32" t="s">
        <v>119</v>
      </c>
      <c r="B102" s="2"/>
      <c r="C102" s="2">
        <v>1111</v>
      </c>
      <c r="D102" s="2">
        <f>F102+G102+H102+I102+J102+K102+L102+M102+N102+O102+P102+Q102</f>
        <v>0</v>
      </c>
      <c r="E102" s="2">
        <v>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s="3" customFormat="1" ht="18.75" customHeight="1">
      <c r="A103" s="1" t="s">
        <v>13</v>
      </c>
      <c r="B103" s="2"/>
      <c r="C103" s="2">
        <v>1120</v>
      </c>
      <c r="D103" s="2">
        <f>F103+G103+H103+I103+J103+K103+L103+M103+N103+O103+P103+Q103</f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s="3" customFormat="1" ht="65.25" customHeight="1">
      <c r="A104" s="32" t="s">
        <v>218</v>
      </c>
      <c r="B104" s="2"/>
      <c r="C104" s="2">
        <v>1131</v>
      </c>
      <c r="D104" s="2">
        <f>F104+G104+H104+I104+J104+K104+L104+M104+N104+O104+P104+Q104</f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s="3" customFormat="1" ht="28.5" customHeight="1">
      <c r="A105" s="1" t="s">
        <v>195</v>
      </c>
      <c r="B105" s="2"/>
      <c r="C105" s="2">
        <v>1134</v>
      </c>
      <c r="D105" s="2">
        <f>F105+G105+H105+I105+J105+K105+L105+M105+N105+O105+P105+Q105</f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s="31" customFormat="1" ht="15" customHeight="1">
      <c r="A106" s="28" t="s">
        <v>204</v>
      </c>
      <c r="B106" s="29">
        <v>110202</v>
      </c>
      <c r="C106" s="29"/>
      <c r="D106" s="29">
        <f>D107</f>
        <v>0</v>
      </c>
      <c r="E106" s="29"/>
      <c r="F106" s="29">
        <f aca="true" t="shared" si="25" ref="F106:Q106">F107</f>
        <v>0</v>
      </c>
      <c r="G106" s="29">
        <f t="shared" si="25"/>
        <v>0</v>
      </c>
      <c r="H106" s="29">
        <f t="shared" si="25"/>
        <v>0</v>
      </c>
      <c r="I106" s="29">
        <f t="shared" si="25"/>
        <v>0</v>
      </c>
      <c r="J106" s="29">
        <f t="shared" si="25"/>
        <v>0</v>
      </c>
      <c r="K106" s="29">
        <f t="shared" si="25"/>
        <v>0</v>
      </c>
      <c r="L106" s="29">
        <f t="shared" si="25"/>
        <v>0</v>
      </c>
      <c r="M106" s="29">
        <f t="shared" si="25"/>
        <v>0</v>
      </c>
      <c r="N106" s="29">
        <f t="shared" si="25"/>
        <v>0</v>
      </c>
      <c r="O106" s="29">
        <f t="shared" si="25"/>
        <v>0</v>
      </c>
      <c r="P106" s="29">
        <f t="shared" si="25"/>
        <v>0</v>
      </c>
      <c r="Q106" s="29">
        <f t="shared" si="25"/>
        <v>0</v>
      </c>
    </row>
    <row r="107" spans="1:17" s="3" customFormat="1" ht="28.5" customHeight="1">
      <c r="A107" s="1" t="s">
        <v>197</v>
      </c>
      <c r="B107" s="2"/>
      <c r="C107" s="2">
        <v>1134</v>
      </c>
      <c r="D107" s="2">
        <f>F107+G107+H107+I107+J107+K107+L107+M107+N107+O107+P107+Q107</f>
        <v>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31" customFormat="1" ht="20.25" customHeight="1">
      <c r="A108" s="28" t="s">
        <v>85</v>
      </c>
      <c r="B108" s="29">
        <v>110103</v>
      </c>
      <c r="C108" s="29"/>
      <c r="D108" s="29">
        <f>D109+D112+D110+D111</f>
        <v>0</v>
      </c>
      <c r="E108" s="29"/>
      <c r="F108" s="29">
        <f aca="true" t="shared" si="26" ref="F108:Q108">F109+F112+F110+F111</f>
        <v>0</v>
      </c>
      <c r="G108" s="29">
        <f t="shared" si="26"/>
        <v>0</v>
      </c>
      <c r="H108" s="29">
        <f t="shared" si="26"/>
        <v>0</v>
      </c>
      <c r="I108" s="29">
        <f t="shared" si="26"/>
        <v>0</v>
      </c>
      <c r="J108" s="29">
        <f t="shared" si="26"/>
        <v>0</v>
      </c>
      <c r="K108" s="29">
        <f t="shared" si="26"/>
        <v>0</v>
      </c>
      <c r="L108" s="29">
        <f t="shared" si="26"/>
        <v>0</v>
      </c>
      <c r="M108" s="29">
        <f t="shared" si="26"/>
        <v>0</v>
      </c>
      <c r="N108" s="29">
        <f t="shared" si="26"/>
        <v>0</v>
      </c>
      <c r="O108" s="29">
        <f t="shared" si="26"/>
        <v>0</v>
      </c>
      <c r="P108" s="29">
        <f t="shared" si="26"/>
        <v>0</v>
      </c>
      <c r="Q108" s="29">
        <f t="shared" si="26"/>
        <v>0</v>
      </c>
    </row>
    <row r="109" spans="1:17" s="3" customFormat="1" ht="33" customHeight="1">
      <c r="A109" s="1" t="s">
        <v>127</v>
      </c>
      <c r="B109" s="2"/>
      <c r="C109" s="2">
        <v>1343</v>
      </c>
      <c r="D109" s="2">
        <f>F109+G109+H109+I109+J109+K109+L109+M109+N109+O109+P109+Q109</f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s="3" customFormat="1" ht="31.5" customHeight="1">
      <c r="A110" s="1" t="s">
        <v>200</v>
      </c>
      <c r="B110" s="2"/>
      <c r="C110" s="2">
        <v>1131</v>
      </c>
      <c r="D110" s="2">
        <f>F110+G110+H110+I110+J110+K110+L110+M110+N110+O110+P110+Q110</f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s="3" customFormat="1" ht="31.5">
      <c r="A111" s="1" t="s">
        <v>264</v>
      </c>
      <c r="B111" s="2"/>
      <c r="C111" s="2">
        <v>1134</v>
      </c>
      <c r="D111" s="2">
        <f>F111+G111+H111+I111+J111+K111+L111+M111+N111+O111+P111+Q111</f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s="3" customFormat="1" ht="49.5" customHeight="1">
      <c r="A112" s="1" t="s">
        <v>113</v>
      </c>
      <c r="B112" s="2"/>
      <c r="C112" s="2">
        <v>1135</v>
      </c>
      <c r="D112" s="2">
        <f>F112+G112+H112+I112+J112+K112+L112+M112+N112+O112+P112+Q112</f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31" customFormat="1" ht="18" customHeight="1">
      <c r="A113" s="28" t="s">
        <v>63</v>
      </c>
      <c r="B113" s="29">
        <v>110201</v>
      </c>
      <c r="C113" s="29"/>
      <c r="D113" s="29">
        <f>D114+D118+D117+D115+D116</f>
        <v>0</v>
      </c>
      <c r="E113" s="29"/>
      <c r="F113" s="29">
        <f aca="true" t="shared" si="27" ref="F113:Q113">F114+F118+F117+F115+F116</f>
        <v>0</v>
      </c>
      <c r="G113" s="29">
        <f t="shared" si="27"/>
        <v>0</v>
      </c>
      <c r="H113" s="29">
        <f t="shared" si="27"/>
        <v>0</v>
      </c>
      <c r="I113" s="29">
        <f t="shared" si="27"/>
        <v>0</v>
      </c>
      <c r="J113" s="29">
        <f t="shared" si="27"/>
        <v>0</v>
      </c>
      <c r="K113" s="29">
        <f t="shared" si="27"/>
        <v>0</v>
      </c>
      <c r="L113" s="29">
        <f t="shared" si="27"/>
        <v>0</v>
      </c>
      <c r="M113" s="29">
        <f t="shared" si="27"/>
        <v>0</v>
      </c>
      <c r="N113" s="29">
        <f t="shared" si="27"/>
        <v>0</v>
      </c>
      <c r="O113" s="29">
        <f t="shared" si="27"/>
        <v>0</v>
      </c>
      <c r="P113" s="29">
        <f t="shared" si="27"/>
        <v>0</v>
      </c>
      <c r="Q113" s="29">
        <f t="shared" si="27"/>
        <v>0</v>
      </c>
    </row>
    <row r="114" spans="1:17" s="3" customFormat="1" ht="62.25" customHeight="1">
      <c r="A114" s="1" t="s">
        <v>218</v>
      </c>
      <c r="B114" s="2"/>
      <c r="C114" s="2">
        <v>1131</v>
      </c>
      <c r="D114" s="2">
        <f>F114+G114+H114+I114+J114+K114+L114+M114+N114+O114+P114+Q114</f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s="3" customFormat="1" ht="17.25" customHeight="1">
      <c r="A115" s="1" t="s">
        <v>122</v>
      </c>
      <c r="B115" s="2"/>
      <c r="C115" s="2">
        <v>1161</v>
      </c>
      <c r="D115" s="2">
        <f>F115+G115+H115+I115+J115+K115+L115+M115+N115+O115+P115+Q115</f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s="3" customFormat="1" ht="18" customHeight="1">
      <c r="A116" s="1" t="s">
        <v>13</v>
      </c>
      <c r="B116" s="2"/>
      <c r="C116" s="2">
        <v>1120</v>
      </c>
      <c r="D116" s="2">
        <f>F116+G116+H116+I116+J116+K116+L116+M116+N116+O116+P116+Q116</f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s="3" customFormat="1" ht="17.25" customHeight="1">
      <c r="A117" s="1" t="s">
        <v>125</v>
      </c>
      <c r="B117" s="2"/>
      <c r="C117" s="2">
        <v>1163</v>
      </c>
      <c r="D117" s="2">
        <f>F117+G117+H117+I117+J117+K117+L117+M117+N117+O117+P117+Q117</f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s="3" customFormat="1" ht="18" customHeight="1">
      <c r="A118" s="1" t="s">
        <v>20</v>
      </c>
      <c r="B118" s="2"/>
      <c r="C118" s="2">
        <v>1138</v>
      </c>
      <c r="D118" s="2">
        <f>F118+G118+H118+I118+J118+K118+L118+M118+N118+O118+P118+Q118</f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s="31" customFormat="1" ht="18" customHeight="1">
      <c r="A119" s="28" t="s">
        <v>64</v>
      </c>
      <c r="B119" s="29">
        <v>110202</v>
      </c>
      <c r="C119" s="29"/>
      <c r="D119" s="29">
        <f>D120+D121</f>
        <v>0</v>
      </c>
      <c r="E119" s="29"/>
      <c r="F119" s="29">
        <f aca="true" t="shared" si="28" ref="F119:Q119">F120+F121</f>
        <v>0</v>
      </c>
      <c r="G119" s="29">
        <f t="shared" si="28"/>
        <v>0</v>
      </c>
      <c r="H119" s="29">
        <f t="shared" si="28"/>
        <v>0</v>
      </c>
      <c r="I119" s="29">
        <f t="shared" si="28"/>
        <v>0</v>
      </c>
      <c r="J119" s="29">
        <f t="shared" si="28"/>
        <v>0</v>
      </c>
      <c r="K119" s="29">
        <f t="shared" si="28"/>
        <v>0</v>
      </c>
      <c r="L119" s="29">
        <f t="shared" si="28"/>
        <v>0</v>
      </c>
      <c r="M119" s="29">
        <f t="shared" si="28"/>
        <v>0</v>
      </c>
      <c r="N119" s="29">
        <f t="shared" si="28"/>
        <v>0</v>
      </c>
      <c r="O119" s="29">
        <f t="shared" si="28"/>
        <v>0</v>
      </c>
      <c r="P119" s="29">
        <f t="shared" si="28"/>
        <v>0</v>
      </c>
      <c r="Q119" s="29">
        <f t="shared" si="28"/>
        <v>0</v>
      </c>
    </row>
    <row r="120" spans="1:17" s="3" customFormat="1" ht="26.25" customHeight="1">
      <c r="A120" s="1" t="s">
        <v>198</v>
      </c>
      <c r="B120" s="2"/>
      <c r="C120" s="2">
        <v>1162</v>
      </c>
      <c r="D120" s="2">
        <f>F120+G120+H120+I120+J120+K120+L120+M120+N120+O120+P120+Q120</f>
        <v>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s="3" customFormat="1" ht="32.25" customHeight="1">
      <c r="A121" s="1" t="s">
        <v>195</v>
      </c>
      <c r="B121" s="2"/>
      <c r="C121" s="2">
        <v>1134</v>
      </c>
      <c r="D121" s="2">
        <f>F121+G121+H121+I121+J121+K121+L121+M121+N121+O121+P121+Q121</f>
        <v>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s="31" customFormat="1" ht="45.75" customHeight="1">
      <c r="A122" s="28" t="s">
        <v>126</v>
      </c>
      <c r="B122" s="29">
        <v>110204</v>
      </c>
      <c r="C122" s="29"/>
      <c r="D122" s="29">
        <f>D123+D124+D125+D126</f>
        <v>0</v>
      </c>
      <c r="E122" s="29"/>
      <c r="F122" s="29">
        <f aca="true" t="shared" si="29" ref="F122:Q122">F123+F124+F125+F126</f>
        <v>0</v>
      </c>
      <c r="G122" s="29">
        <f t="shared" si="29"/>
        <v>0</v>
      </c>
      <c r="H122" s="29">
        <f t="shared" si="29"/>
        <v>0</v>
      </c>
      <c r="I122" s="29">
        <f t="shared" si="29"/>
        <v>0</v>
      </c>
      <c r="J122" s="29">
        <f t="shared" si="29"/>
        <v>0</v>
      </c>
      <c r="K122" s="29">
        <f t="shared" si="29"/>
        <v>0</v>
      </c>
      <c r="L122" s="29">
        <f t="shared" si="29"/>
        <v>0</v>
      </c>
      <c r="M122" s="29">
        <f t="shared" si="29"/>
        <v>0</v>
      </c>
      <c r="N122" s="29">
        <f t="shared" si="29"/>
        <v>0</v>
      </c>
      <c r="O122" s="29">
        <f t="shared" si="29"/>
        <v>0</v>
      </c>
      <c r="P122" s="29">
        <f t="shared" si="29"/>
        <v>0</v>
      </c>
      <c r="Q122" s="29">
        <f t="shared" si="29"/>
        <v>0</v>
      </c>
    </row>
    <row r="123" spans="1:17" s="3" customFormat="1" ht="30" customHeight="1">
      <c r="A123" s="32" t="s">
        <v>195</v>
      </c>
      <c r="B123" s="2"/>
      <c r="C123" s="2">
        <v>1134</v>
      </c>
      <c r="D123" s="2">
        <f>F123+G123+H123+I123+J123+K123+L123+M123+N123+O123+P123+Q123</f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3" customFormat="1" ht="21" customHeight="1">
      <c r="A124" s="1" t="s">
        <v>13</v>
      </c>
      <c r="B124" s="2"/>
      <c r="C124" s="2">
        <v>1120</v>
      </c>
      <c r="D124" s="2">
        <f>F124+G124+H124+I124+J124+K124+L124+M124+N124+O124+P124+Q124</f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3" customFormat="1" ht="20.25" customHeight="1">
      <c r="A125" s="1" t="s">
        <v>125</v>
      </c>
      <c r="B125" s="2"/>
      <c r="C125" s="2">
        <v>1163</v>
      </c>
      <c r="D125" s="2">
        <f>F125+G125+H125+I125+J125+K125+L125+M125+N125+O125+P125+Q125</f>
        <v>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3" customFormat="1" ht="20.25" customHeight="1">
      <c r="A126" s="1" t="s">
        <v>122</v>
      </c>
      <c r="B126" s="2"/>
      <c r="C126" s="2">
        <v>1161</v>
      </c>
      <c r="D126" s="2">
        <f>F126+G126+H126+I126+J126+K126+L126+M126+N126+O126+P126+Q126</f>
        <v>0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31" customFormat="1" ht="32.25" customHeight="1">
      <c r="A127" s="28" t="s">
        <v>18</v>
      </c>
      <c r="B127" s="29">
        <v>110205</v>
      </c>
      <c r="C127" s="29"/>
      <c r="D127" s="29">
        <f>D128+D130+D131+D129</f>
        <v>0</v>
      </c>
      <c r="E127" s="29"/>
      <c r="F127" s="29">
        <f aca="true" t="shared" si="30" ref="F127:Q127">F128+F130+F131+F129</f>
        <v>0</v>
      </c>
      <c r="G127" s="29">
        <f t="shared" si="30"/>
        <v>0</v>
      </c>
      <c r="H127" s="29">
        <f t="shared" si="30"/>
        <v>0</v>
      </c>
      <c r="I127" s="29">
        <f t="shared" si="30"/>
        <v>0</v>
      </c>
      <c r="J127" s="29">
        <f t="shared" si="30"/>
        <v>0</v>
      </c>
      <c r="K127" s="29">
        <f t="shared" si="30"/>
        <v>0</v>
      </c>
      <c r="L127" s="29">
        <f t="shared" si="30"/>
        <v>0</v>
      </c>
      <c r="M127" s="29">
        <f t="shared" si="30"/>
        <v>0</v>
      </c>
      <c r="N127" s="29">
        <f t="shared" si="30"/>
        <v>0</v>
      </c>
      <c r="O127" s="29">
        <f t="shared" si="30"/>
        <v>0</v>
      </c>
      <c r="P127" s="29">
        <f t="shared" si="30"/>
        <v>0</v>
      </c>
      <c r="Q127" s="29">
        <f t="shared" si="30"/>
        <v>0</v>
      </c>
    </row>
    <row r="128" spans="1:17" s="34" customFormat="1" ht="21.75" customHeight="1">
      <c r="A128" s="32" t="s">
        <v>13</v>
      </c>
      <c r="B128" s="33"/>
      <c r="C128" s="33">
        <v>1120</v>
      </c>
      <c r="D128" s="2">
        <f>F128+G128+H128+I128+J128+K128+L128+M128+N128+O128+P128+Q128</f>
        <v>0</v>
      </c>
      <c r="E128" s="33">
        <v>1.4</v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s="34" customFormat="1" ht="21" customHeight="1">
      <c r="A129" s="32" t="s">
        <v>122</v>
      </c>
      <c r="B129" s="33"/>
      <c r="C129" s="33">
        <v>1161</v>
      </c>
      <c r="D129" s="2">
        <f>F129+G129+H129+I129+J129+K129+L129+M129+N129+O129+P129+Q129</f>
        <v>0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s="34" customFormat="1" ht="61.5" customHeight="1">
      <c r="A130" s="32" t="s">
        <v>231</v>
      </c>
      <c r="B130" s="33"/>
      <c r="C130" s="33">
        <v>1131</v>
      </c>
      <c r="D130" s="2">
        <f>F130+G130+H130+I130+J130+K130+L130+M130+N130+O130+P130+Q130</f>
        <v>0</v>
      </c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1:17" s="34" customFormat="1" ht="19.5" customHeight="1">
      <c r="A131" s="32" t="s">
        <v>119</v>
      </c>
      <c r="B131" s="33"/>
      <c r="C131" s="33">
        <v>1111</v>
      </c>
      <c r="D131" s="2">
        <f>F131+G131+H131+I131+J131+K131+L131+M131+N131+O131+P131+Q131</f>
        <v>0</v>
      </c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1:17" s="23" customFormat="1" ht="31.5">
      <c r="A132" s="22" t="s">
        <v>74</v>
      </c>
      <c r="B132" s="21">
        <v>110502</v>
      </c>
      <c r="C132" s="21"/>
      <c r="D132" s="21">
        <f>D133+D134+D135+D136+D137</f>
        <v>0</v>
      </c>
      <c r="E132" s="21"/>
      <c r="F132" s="21">
        <f aca="true" t="shared" si="31" ref="F132:Q132">F133+F134+F135+F136+F137</f>
        <v>0</v>
      </c>
      <c r="G132" s="21">
        <f t="shared" si="31"/>
        <v>0</v>
      </c>
      <c r="H132" s="21">
        <f t="shared" si="31"/>
        <v>0</v>
      </c>
      <c r="I132" s="21">
        <f t="shared" si="31"/>
        <v>0</v>
      </c>
      <c r="J132" s="21">
        <f t="shared" si="31"/>
        <v>0</v>
      </c>
      <c r="K132" s="21">
        <f t="shared" si="31"/>
        <v>0</v>
      </c>
      <c r="L132" s="21">
        <f t="shared" si="31"/>
        <v>0</v>
      </c>
      <c r="M132" s="21">
        <f t="shared" si="31"/>
        <v>0</v>
      </c>
      <c r="N132" s="21">
        <f t="shared" si="31"/>
        <v>0</v>
      </c>
      <c r="O132" s="21">
        <f t="shared" si="31"/>
        <v>0</v>
      </c>
      <c r="P132" s="21">
        <f t="shared" si="31"/>
        <v>0</v>
      </c>
      <c r="Q132" s="21">
        <f t="shared" si="31"/>
        <v>0</v>
      </c>
    </row>
    <row r="133" spans="1:17" s="3" customFormat="1" ht="21" customHeight="1">
      <c r="A133" s="1" t="s">
        <v>13</v>
      </c>
      <c r="B133" s="2"/>
      <c r="C133" s="2">
        <v>1120</v>
      </c>
      <c r="D133" s="2">
        <f>F133+G133+H133+I133+J133+K133+L133+M133+N133+O133+P133+Q133</f>
        <v>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3" customFormat="1" ht="61.5" customHeight="1">
      <c r="A134" s="1" t="s">
        <v>218</v>
      </c>
      <c r="B134" s="2"/>
      <c r="C134" s="2">
        <v>1131</v>
      </c>
      <c r="D134" s="2">
        <f>F134+G134+H134+I134+J134+K134+L134+M134+N134+O134+P134+Q134</f>
        <v>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3" customFormat="1" ht="18" customHeight="1">
      <c r="A135" s="32" t="s">
        <v>119</v>
      </c>
      <c r="B135" s="2"/>
      <c r="C135" s="2">
        <v>1111</v>
      </c>
      <c r="D135" s="2">
        <f>F135+G135+H135+I135+J135+K135+L135+M135+N135+O135+P135+Q135</f>
        <v>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3" customFormat="1" ht="49.5" customHeight="1">
      <c r="A136" s="1" t="s">
        <v>112</v>
      </c>
      <c r="B136" s="2"/>
      <c r="C136" s="2">
        <v>2110</v>
      </c>
      <c r="D136" s="2">
        <f>F136+G136+H136+I136+J136+K136+L136+M136+N136+O136+P136+Q136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3" customFormat="1" ht="31.5">
      <c r="A137" s="1" t="s">
        <v>117</v>
      </c>
      <c r="B137" s="2"/>
      <c r="C137" s="2">
        <v>1162</v>
      </c>
      <c r="D137" s="2">
        <f>F137+G137+H137+I137+J137+K137+L137+M137+N137+O137+P137+Q137</f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37" customFormat="1" ht="15.75">
      <c r="A138" s="35" t="s">
        <v>108</v>
      </c>
      <c r="B138" s="36"/>
      <c r="C138" s="36"/>
      <c r="D138" s="36">
        <f>D139+D145+D151</f>
        <v>0</v>
      </c>
      <c r="E138" s="36"/>
      <c r="F138" s="36">
        <f aca="true" t="shared" si="32" ref="F138:Q138">F139+F145+F151</f>
        <v>0</v>
      </c>
      <c r="G138" s="36">
        <f t="shared" si="32"/>
        <v>0</v>
      </c>
      <c r="H138" s="36">
        <f t="shared" si="32"/>
        <v>0</v>
      </c>
      <c r="I138" s="36">
        <f t="shared" si="32"/>
        <v>0</v>
      </c>
      <c r="J138" s="36">
        <f t="shared" si="32"/>
        <v>0</v>
      </c>
      <c r="K138" s="36">
        <f t="shared" si="32"/>
        <v>0</v>
      </c>
      <c r="L138" s="36">
        <f t="shared" si="32"/>
        <v>0</v>
      </c>
      <c r="M138" s="36">
        <f t="shared" si="32"/>
        <v>0</v>
      </c>
      <c r="N138" s="36">
        <f t="shared" si="32"/>
        <v>0</v>
      </c>
      <c r="O138" s="36">
        <f t="shared" si="32"/>
        <v>0</v>
      </c>
      <c r="P138" s="36">
        <f t="shared" si="32"/>
        <v>0</v>
      </c>
      <c r="Q138" s="36">
        <f t="shared" si="32"/>
        <v>0</v>
      </c>
    </row>
    <row r="139" spans="1:17" s="31" customFormat="1" ht="31.5">
      <c r="A139" s="28" t="s">
        <v>77</v>
      </c>
      <c r="B139" s="29">
        <v>10116</v>
      </c>
      <c r="C139" s="29"/>
      <c r="D139" s="29">
        <f>D140+D141+D142+D143+D144</f>
        <v>0</v>
      </c>
      <c r="E139" s="29"/>
      <c r="F139" s="29">
        <f aca="true" t="shared" si="33" ref="F139:Q139">F140+F141+F142+F143+F144</f>
        <v>0</v>
      </c>
      <c r="G139" s="29">
        <f t="shared" si="33"/>
        <v>0</v>
      </c>
      <c r="H139" s="29">
        <f t="shared" si="33"/>
        <v>0</v>
      </c>
      <c r="I139" s="29">
        <f t="shared" si="33"/>
        <v>0</v>
      </c>
      <c r="J139" s="29">
        <f t="shared" si="33"/>
        <v>0</v>
      </c>
      <c r="K139" s="29">
        <f t="shared" si="33"/>
        <v>0</v>
      </c>
      <c r="L139" s="29">
        <f t="shared" si="33"/>
        <v>0</v>
      </c>
      <c r="M139" s="29">
        <f t="shared" si="33"/>
        <v>0</v>
      </c>
      <c r="N139" s="29">
        <f t="shared" si="33"/>
        <v>0</v>
      </c>
      <c r="O139" s="29">
        <f t="shared" si="33"/>
        <v>0</v>
      </c>
      <c r="P139" s="29">
        <f t="shared" si="33"/>
        <v>0</v>
      </c>
      <c r="Q139" s="29">
        <f t="shared" si="33"/>
        <v>0</v>
      </c>
    </row>
    <row r="140" spans="1:17" s="34" customFormat="1" ht="19.5" customHeight="1">
      <c r="A140" s="32" t="s">
        <v>119</v>
      </c>
      <c r="B140" s="33"/>
      <c r="C140" s="33">
        <v>1111</v>
      </c>
      <c r="D140" s="2">
        <f>F140+G140+H140+I140+J140+K140+L140+M140+N140+O140+P140+Q140</f>
        <v>0</v>
      </c>
      <c r="E140" s="33">
        <v>0.6</v>
      </c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1:17" s="34" customFormat="1" ht="17.25" customHeight="1">
      <c r="A141" s="32" t="s">
        <v>13</v>
      </c>
      <c r="B141" s="33"/>
      <c r="C141" s="33">
        <v>1120</v>
      </c>
      <c r="D141" s="2">
        <f>F141+G141+H141+I141+J141+K141+L141+M141+N141+O141+P141+Q141</f>
        <v>0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1:17" s="34" customFormat="1" ht="15.75" customHeight="1">
      <c r="A142" s="32" t="s">
        <v>122</v>
      </c>
      <c r="B142" s="33"/>
      <c r="C142" s="33">
        <v>1161</v>
      </c>
      <c r="D142" s="2">
        <f>F142+G142+H142+I142+J142+K142+L142+M142+N142+O142+P142+Q142</f>
        <v>0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1:17" s="34" customFormat="1" ht="15.75" customHeight="1">
      <c r="A143" s="32" t="s">
        <v>117</v>
      </c>
      <c r="B143" s="33"/>
      <c r="C143" s="33">
        <v>1162</v>
      </c>
      <c r="D143" s="2">
        <f>F143+G143+H143+I143+J143+K143+L143+M143+N143+O143+P143+Q143</f>
        <v>0</v>
      </c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1:17" s="34" customFormat="1" ht="28.5" customHeight="1">
      <c r="A144" s="32" t="s">
        <v>197</v>
      </c>
      <c r="B144" s="33"/>
      <c r="C144" s="33">
        <v>1134</v>
      </c>
      <c r="D144" s="2">
        <f>F144+G144+H144+I144+J144+K144+L144+M144+N144+O144+P144+Q144</f>
        <v>0</v>
      </c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1:17" s="31" customFormat="1" ht="30" customHeight="1">
      <c r="A145" s="22" t="s">
        <v>61</v>
      </c>
      <c r="B145" s="29">
        <v>90802</v>
      </c>
      <c r="C145" s="29"/>
      <c r="D145" s="29">
        <f>D146+D147+D148+D149+D150</f>
        <v>0</v>
      </c>
      <c r="E145" s="29"/>
      <c r="F145" s="29">
        <f aca="true" t="shared" si="34" ref="F145:Q145">F146+F147+F148+F149+F150</f>
        <v>0</v>
      </c>
      <c r="G145" s="29">
        <f t="shared" si="34"/>
        <v>0</v>
      </c>
      <c r="H145" s="29">
        <f t="shared" si="34"/>
        <v>0</v>
      </c>
      <c r="I145" s="29">
        <f t="shared" si="34"/>
        <v>0</v>
      </c>
      <c r="J145" s="29">
        <f t="shared" si="34"/>
        <v>0</v>
      </c>
      <c r="K145" s="29">
        <f t="shared" si="34"/>
        <v>0</v>
      </c>
      <c r="L145" s="29">
        <f t="shared" si="34"/>
        <v>0</v>
      </c>
      <c r="M145" s="29">
        <f t="shared" si="34"/>
        <v>0</v>
      </c>
      <c r="N145" s="29">
        <f t="shared" si="34"/>
        <v>0</v>
      </c>
      <c r="O145" s="29">
        <f t="shared" si="34"/>
        <v>0</v>
      </c>
      <c r="P145" s="29">
        <f t="shared" si="34"/>
        <v>0</v>
      </c>
      <c r="Q145" s="29">
        <f t="shared" si="34"/>
        <v>0</v>
      </c>
    </row>
    <row r="146" spans="1:17" s="3" customFormat="1" ht="15.75">
      <c r="A146" s="1" t="s">
        <v>72</v>
      </c>
      <c r="B146" s="2"/>
      <c r="C146" s="2">
        <v>1140</v>
      </c>
      <c r="D146" s="2">
        <f>F146+G146+H146+I146+J146+K146+L146+M146+N146+O146+P146+Q146</f>
        <v>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s="3" customFormat="1" ht="20.25" customHeight="1">
      <c r="A147" s="1" t="s">
        <v>13</v>
      </c>
      <c r="B147" s="2"/>
      <c r="C147" s="2">
        <v>1120</v>
      </c>
      <c r="D147" s="2">
        <f>F147+G147+H147+I147+J147+K147+L147+M147+N147+O147+P147+Q147</f>
        <v>0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s="3" customFormat="1" ht="24" customHeight="1">
      <c r="A148" s="1" t="s">
        <v>13</v>
      </c>
      <c r="B148" s="2"/>
      <c r="C148" s="2">
        <v>1120</v>
      </c>
      <c r="D148" s="2">
        <f>F148+G148+H148+I148+J148+K148+L148+M148+N148+O148+P148+Q148</f>
        <v>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s="3" customFormat="1" ht="31.5">
      <c r="A149" s="1" t="s">
        <v>24</v>
      </c>
      <c r="B149" s="2"/>
      <c r="C149" s="2">
        <v>1131</v>
      </c>
      <c r="D149" s="2">
        <f>F149+G149+H149+I149+J149+K149+L149+M149+N149+O149+P149+Q149</f>
        <v>0</v>
      </c>
      <c r="E149" s="2">
        <v>4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s="3" customFormat="1" ht="15.75">
      <c r="A150" s="1" t="s">
        <v>23</v>
      </c>
      <c r="B150" s="2"/>
      <c r="C150" s="2">
        <v>1137</v>
      </c>
      <c r="D150" s="2">
        <f>F150+G150+H150+I150+J150+K150+L150+M150+N150+O150+P150+Q150</f>
        <v>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s="23" customFormat="1" ht="15.75">
      <c r="A151" s="22" t="s">
        <v>90</v>
      </c>
      <c r="B151" s="21">
        <v>91106</v>
      </c>
      <c r="C151" s="21"/>
      <c r="D151" s="21">
        <f>D152</f>
        <v>0</v>
      </c>
      <c r="E151" s="21"/>
      <c r="F151" s="21">
        <f aca="true" t="shared" si="35" ref="F151:Q151">F152</f>
        <v>0</v>
      </c>
      <c r="G151" s="21">
        <f t="shared" si="35"/>
        <v>0</v>
      </c>
      <c r="H151" s="21">
        <f t="shared" si="35"/>
        <v>0</v>
      </c>
      <c r="I151" s="21">
        <f t="shared" si="35"/>
        <v>0</v>
      </c>
      <c r="J151" s="21">
        <f t="shared" si="35"/>
        <v>0</v>
      </c>
      <c r="K151" s="21">
        <f t="shared" si="35"/>
        <v>0</v>
      </c>
      <c r="L151" s="21">
        <f t="shared" si="35"/>
        <v>0</v>
      </c>
      <c r="M151" s="21">
        <f t="shared" si="35"/>
        <v>0</v>
      </c>
      <c r="N151" s="21">
        <f t="shared" si="35"/>
        <v>0</v>
      </c>
      <c r="O151" s="21">
        <f t="shared" si="35"/>
        <v>0</v>
      </c>
      <c r="P151" s="21">
        <f t="shared" si="35"/>
        <v>0</v>
      </c>
      <c r="Q151" s="21">
        <f t="shared" si="35"/>
        <v>0</v>
      </c>
    </row>
    <row r="152" spans="1:17" s="3" customFormat="1" ht="15.75">
      <c r="A152" s="1" t="s">
        <v>125</v>
      </c>
      <c r="B152" s="2"/>
      <c r="C152" s="2">
        <v>1163</v>
      </c>
      <c r="D152" s="2">
        <f>F152+G152+H152+I152+J152+K152+L152+M152+N152+O152+P152+Q152</f>
        <v>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s="3" customFormat="1" ht="31.5">
      <c r="A153" s="1" t="s">
        <v>24</v>
      </c>
      <c r="B153" s="2"/>
      <c r="C153" s="2">
        <v>1131</v>
      </c>
      <c r="D153" s="2">
        <f>F153+G153+H153+I153+J153+K153+L153+M153+N153+O153+P153+Q153</f>
        <v>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s="3" customFormat="1" ht="15.75">
      <c r="A154" s="1" t="s">
        <v>23</v>
      </c>
      <c r="B154" s="2"/>
      <c r="C154" s="2">
        <v>1137</v>
      </c>
      <c r="D154" s="2">
        <f>F154+G154+H154+I154+J154+K154+L154+M154+N154+O154+P154+Q154</f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s="3" customFormat="1" ht="15.75">
      <c r="A155" s="1" t="s">
        <v>22</v>
      </c>
      <c r="B155" s="2"/>
      <c r="C155" s="2">
        <v>2110</v>
      </c>
      <c r="D155" s="2">
        <f>F155+G155+H155+I155+J155+K155+L155+M155+N155+O155+P155+Q155</f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s="23" customFormat="1" ht="15.75">
      <c r="A156" s="22" t="s">
        <v>26</v>
      </c>
      <c r="B156" s="21">
        <v>110502</v>
      </c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1:17" s="3" customFormat="1" ht="15.75">
      <c r="A157" s="1" t="s">
        <v>12</v>
      </c>
      <c r="B157" s="2"/>
      <c r="C157" s="2">
        <v>1111</v>
      </c>
      <c r="D157" s="2">
        <f>F157+G157+H157+I157+J157+K157+L157+M157+N157+O157+P157+Q157</f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s="3" customFormat="1" ht="15.75">
      <c r="A158" s="1" t="s">
        <v>13</v>
      </c>
      <c r="B158" s="2"/>
      <c r="C158" s="2">
        <v>1120</v>
      </c>
      <c r="D158" s="2">
        <f>F158+G158+H158+I158+J158+K158+L158+M158+N158+O158+P158+Q158</f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s="3" customFormat="1" ht="15.75">
      <c r="A159" s="1" t="s">
        <v>22</v>
      </c>
      <c r="B159" s="2"/>
      <c r="C159" s="2">
        <v>2110</v>
      </c>
      <c r="D159" s="2">
        <f>F159+G159+H159+I159+J159+K159+L159+M159+N159+O159+P159+Q159</f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s="11" customFormat="1" ht="47.25">
      <c r="A160" s="12" t="s">
        <v>172</v>
      </c>
      <c r="B160" s="13"/>
      <c r="C160" s="13"/>
      <c r="D160" s="44">
        <f>D161+D168+D177+D182+D187+D189+D191+D193+D185</f>
        <v>5</v>
      </c>
      <c r="E160" s="13">
        <v>2.1</v>
      </c>
      <c r="F160" s="44">
        <f aca="true" t="shared" si="36" ref="F160:Q160">F161+F168+F177+F182+F187+F189+F191+F193+F185</f>
        <v>0</v>
      </c>
      <c r="G160" s="44">
        <f t="shared" si="36"/>
        <v>5</v>
      </c>
      <c r="H160" s="44">
        <f t="shared" si="36"/>
        <v>0</v>
      </c>
      <c r="I160" s="44">
        <f t="shared" si="36"/>
        <v>0</v>
      </c>
      <c r="J160" s="44">
        <f t="shared" si="36"/>
        <v>0</v>
      </c>
      <c r="K160" s="44">
        <f t="shared" si="36"/>
        <v>0</v>
      </c>
      <c r="L160" s="44">
        <f t="shared" si="36"/>
        <v>0</v>
      </c>
      <c r="M160" s="44">
        <f t="shared" si="36"/>
        <v>0</v>
      </c>
      <c r="N160" s="44">
        <f t="shared" si="36"/>
        <v>0</v>
      </c>
      <c r="O160" s="44">
        <f t="shared" si="36"/>
        <v>0</v>
      </c>
      <c r="P160" s="44">
        <f t="shared" si="36"/>
        <v>0</v>
      </c>
      <c r="Q160" s="44">
        <f t="shared" si="36"/>
        <v>0</v>
      </c>
    </row>
    <row r="161" spans="1:17" s="23" customFormat="1" ht="31.5">
      <c r="A161" s="22" t="s">
        <v>19</v>
      </c>
      <c r="B161" s="21">
        <v>10116</v>
      </c>
      <c r="C161" s="21"/>
      <c r="D161" s="21">
        <f>D163+D164+D165+D166+D167+D162</f>
        <v>0</v>
      </c>
      <c r="E161" s="21"/>
      <c r="F161" s="21">
        <f aca="true" t="shared" si="37" ref="F161:Q161">F163+F164+F165+F166+F167+F162</f>
        <v>0</v>
      </c>
      <c r="G161" s="21">
        <f t="shared" si="37"/>
        <v>0</v>
      </c>
      <c r="H161" s="21">
        <f t="shared" si="37"/>
        <v>0</v>
      </c>
      <c r="I161" s="21">
        <f t="shared" si="37"/>
        <v>0</v>
      </c>
      <c r="J161" s="21">
        <f t="shared" si="37"/>
        <v>0</v>
      </c>
      <c r="K161" s="21">
        <f t="shared" si="37"/>
        <v>0</v>
      </c>
      <c r="L161" s="21">
        <f t="shared" si="37"/>
        <v>0</v>
      </c>
      <c r="M161" s="21">
        <f t="shared" si="37"/>
        <v>0</v>
      </c>
      <c r="N161" s="21">
        <f t="shared" si="37"/>
        <v>0</v>
      </c>
      <c r="O161" s="21">
        <f t="shared" si="37"/>
        <v>0</v>
      </c>
      <c r="P161" s="21">
        <f t="shared" si="37"/>
        <v>0</v>
      </c>
      <c r="Q161" s="21">
        <f t="shared" si="37"/>
        <v>0</v>
      </c>
    </row>
    <row r="162" spans="1:17" s="34" customFormat="1" ht="49.5" customHeight="1">
      <c r="A162" s="1" t="s">
        <v>112</v>
      </c>
      <c r="B162" s="33"/>
      <c r="C162" s="33">
        <v>2110</v>
      </c>
      <c r="D162" s="33">
        <f aca="true" t="shared" si="38" ref="D162:D167">F162+G162+H162+I162+J162+K162+L162+M162+N162+O162+P162+Q162</f>
        <v>0</v>
      </c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1:17" s="3" customFormat="1" ht="19.5" customHeight="1">
      <c r="A163" s="1" t="s">
        <v>122</v>
      </c>
      <c r="B163" s="2"/>
      <c r="C163" s="2">
        <v>1161</v>
      </c>
      <c r="D163" s="2">
        <f t="shared" si="38"/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s="3" customFormat="1" ht="31.5">
      <c r="A164" s="1" t="s">
        <v>195</v>
      </c>
      <c r="B164" s="2"/>
      <c r="C164" s="2">
        <v>1137</v>
      </c>
      <c r="D164" s="2">
        <f t="shared" si="38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s="3" customFormat="1" ht="31.5">
      <c r="A165" s="1" t="s">
        <v>116</v>
      </c>
      <c r="B165" s="2"/>
      <c r="C165" s="2">
        <v>1134</v>
      </c>
      <c r="D165" s="2">
        <f t="shared" si="38"/>
        <v>0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s="3" customFormat="1" ht="15.75">
      <c r="A166" s="1" t="s">
        <v>196</v>
      </c>
      <c r="B166" s="2"/>
      <c r="C166" s="2">
        <v>1135</v>
      </c>
      <c r="D166" s="2">
        <f t="shared" si="38"/>
        <v>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s="3" customFormat="1" ht="68.25" customHeight="1">
      <c r="A167" s="1" t="s">
        <v>218</v>
      </c>
      <c r="B167" s="2"/>
      <c r="C167" s="2">
        <v>1131</v>
      </c>
      <c r="D167" s="2">
        <f t="shared" si="38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s="23" customFormat="1" ht="47.25">
      <c r="A168" s="22" t="s">
        <v>145</v>
      </c>
      <c r="B168" s="21">
        <v>91204</v>
      </c>
      <c r="C168" s="21"/>
      <c r="D168" s="21">
        <f>D169+D170+D171+D172+D173+D174+D175+D176</f>
        <v>0</v>
      </c>
      <c r="E168" s="21"/>
      <c r="F168" s="21">
        <f aca="true" t="shared" si="39" ref="F168:Q168">F169+F170+F171+F172+F173+F174+F175+F176</f>
        <v>0</v>
      </c>
      <c r="G168" s="21">
        <f t="shared" si="39"/>
        <v>0</v>
      </c>
      <c r="H168" s="21">
        <f t="shared" si="39"/>
        <v>0</v>
      </c>
      <c r="I168" s="21">
        <f t="shared" si="39"/>
        <v>0</v>
      </c>
      <c r="J168" s="21">
        <f t="shared" si="39"/>
        <v>0</v>
      </c>
      <c r="K168" s="21">
        <f t="shared" si="39"/>
        <v>0</v>
      </c>
      <c r="L168" s="21">
        <f t="shared" si="39"/>
        <v>0</v>
      </c>
      <c r="M168" s="21">
        <f t="shared" si="39"/>
        <v>0</v>
      </c>
      <c r="N168" s="21">
        <f t="shared" si="39"/>
        <v>0</v>
      </c>
      <c r="O168" s="21">
        <f t="shared" si="39"/>
        <v>0</v>
      </c>
      <c r="P168" s="21">
        <f t="shared" si="39"/>
        <v>0</v>
      </c>
      <c r="Q168" s="21">
        <f t="shared" si="39"/>
        <v>0</v>
      </c>
    </row>
    <row r="169" spans="1:17" s="3" customFormat="1" ht="19.5" customHeight="1">
      <c r="A169" s="1" t="s">
        <v>119</v>
      </c>
      <c r="B169" s="2"/>
      <c r="C169" s="2">
        <v>1111</v>
      </c>
      <c r="D169" s="2">
        <f aca="true" t="shared" si="40" ref="D169:D176">F169+G169+H169+I169+J169+K169+L169+M169+N169+O169+P169+Q169</f>
        <v>0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s="3" customFormat="1" ht="30.75" customHeight="1">
      <c r="A170" s="1" t="s">
        <v>195</v>
      </c>
      <c r="B170" s="2"/>
      <c r="C170" s="2">
        <v>1134</v>
      </c>
      <c r="D170" s="2">
        <f t="shared" si="40"/>
        <v>0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s="3" customFormat="1" ht="66" customHeight="1">
      <c r="A171" s="1" t="s">
        <v>218</v>
      </c>
      <c r="B171" s="2"/>
      <c r="C171" s="2">
        <v>1131</v>
      </c>
      <c r="D171" s="2">
        <f t="shared" si="40"/>
        <v>0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s="3" customFormat="1" ht="21.75" customHeight="1">
      <c r="A172" s="32" t="s">
        <v>13</v>
      </c>
      <c r="B172" s="2"/>
      <c r="C172" s="2">
        <v>1120</v>
      </c>
      <c r="D172" s="2">
        <f t="shared" si="40"/>
        <v>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s="3" customFormat="1" ht="81" customHeight="1">
      <c r="A173" s="32" t="s">
        <v>171</v>
      </c>
      <c r="B173" s="2"/>
      <c r="C173" s="2">
        <v>1172</v>
      </c>
      <c r="D173" s="2">
        <f t="shared" si="40"/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s="3" customFormat="1" ht="27.75" customHeight="1">
      <c r="A174" s="32" t="s">
        <v>105</v>
      </c>
      <c r="B174" s="2"/>
      <c r="C174" s="2">
        <v>2133</v>
      </c>
      <c r="D174" s="2">
        <f t="shared" si="40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s="3" customFormat="1" ht="48" customHeight="1">
      <c r="A175" s="1" t="s">
        <v>112</v>
      </c>
      <c r="B175" s="2"/>
      <c r="C175" s="2">
        <v>2110</v>
      </c>
      <c r="D175" s="2">
        <f t="shared" si="40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s="3" customFormat="1" ht="21" customHeight="1">
      <c r="A176" s="32" t="s">
        <v>122</v>
      </c>
      <c r="B176" s="2"/>
      <c r="C176" s="2">
        <v>1161</v>
      </c>
      <c r="D176" s="2">
        <f t="shared" si="40"/>
        <v>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s="31" customFormat="1" ht="15.75">
      <c r="A177" s="22" t="s">
        <v>217</v>
      </c>
      <c r="B177" s="29">
        <v>91214</v>
      </c>
      <c r="C177" s="29"/>
      <c r="D177" s="29">
        <f>D178+D181+D179+D180</f>
        <v>0</v>
      </c>
      <c r="E177" s="29"/>
      <c r="F177" s="29">
        <f aca="true" t="shared" si="41" ref="F177:Q177">F178+F181+F179+F180</f>
        <v>0</v>
      </c>
      <c r="G177" s="29">
        <f t="shared" si="41"/>
        <v>0</v>
      </c>
      <c r="H177" s="29">
        <f t="shared" si="41"/>
        <v>0</v>
      </c>
      <c r="I177" s="29">
        <f t="shared" si="41"/>
        <v>0</v>
      </c>
      <c r="J177" s="29">
        <f t="shared" si="41"/>
        <v>0</v>
      </c>
      <c r="K177" s="29">
        <f t="shared" si="41"/>
        <v>0</v>
      </c>
      <c r="L177" s="29">
        <f t="shared" si="41"/>
        <v>0</v>
      </c>
      <c r="M177" s="29">
        <f t="shared" si="41"/>
        <v>0</v>
      </c>
      <c r="N177" s="29">
        <f t="shared" si="41"/>
        <v>0</v>
      </c>
      <c r="O177" s="29">
        <f t="shared" si="41"/>
        <v>0</v>
      </c>
      <c r="P177" s="29">
        <f t="shared" si="41"/>
        <v>0</v>
      </c>
      <c r="Q177" s="29">
        <f t="shared" si="41"/>
        <v>0</v>
      </c>
    </row>
    <row r="178" spans="1:17" s="3" customFormat="1" ht="21.75" customHeight="1">
      <c r="A178" s="1" t="s">
        <v>119</v>
      </c>
      <c r="B178" s="2"/>
      <c r="C178" s="2">
        <v>1111</v>
      </c>
      <c r="D178" s="2">
        <f>F178+G178+H178+I178+J178+K178+L178+M178+N178+O178+P178+Q178</f>
        <v>0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s="3" customFormat="1" ht="46.5" customHeight="1">
      <c r="A179" s="1" t="s">
        <v>112</v>
      </c>
      <c r="B179" s="2"/>
      <c r="C179" s="2">
        <v>2110</v>
      </c>
      <c r="D179" s="2">
        <f>F179+G179+H179+I179+J179+K179+L179+M179+N179+O179+P179+Q179</f>
        <v>0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s="3" customFormat="1" ht="30" customHeight="1">
      <c r="A180" s="1" t="s">
        <v>236</v>
      </c>
      <c r="B180" s="2"/>
      <c r="C180" s="2">
        <v>1134</v>
      </c>
      <c r="D180" s="2">
        <f>F180+G180+H180+I180+J180+K180+L180+M180+N180+O180+P180+Q180</f>
        <v>0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s="3" customFormat="1" ht="16.5" customHeight="1">
      <c r="A181" s="1" t="s">
        <v>13</v>
      </c>
      <c r="B181" s="2"/>
      <c r="C181" s="2">
        <v>1120</v>
      </c>
      <c r="D181" s="2">
        <f>F181+G181+H181+I181+J181+K181+L181+M181+N181+O181+P181+Q181</f>
        <v>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s="31" customFormat="1" ht="31.5">
      <c r="A182" s="28" t="s">
        <v>160</v>
      </c>
      <c r="B182" s="29">
        <v>90412</v>
      </c>
      <c r="C182" s="29"/>
      <c r="D182" s="29">
        <f>D184+D183</f>
        <v>0</v>
      </c>
      <c r="E182" s="29"/>
      <c r="F182" s="29">
        <f aca="true" t="shared" si="42" ref="F182:Q182">F184+F183</f>
        <v>0</v>
      </c>
      <c r="G182" s="29">
        <f t="shared" si="42"/>
        <v>0</v>
      </c>
      <c r="H182" s="29">
        <f t="shared" si="42"/>
        <v>0</v>
      </c>
      <c r="I182" s="29">
        <f t="shared" si="42"/>
        <v>0</v>
      </c>
      <c r="J182" s="29">
        <f t="shared" si="42"/>
        <v>0</v>
      </c>
      <c r="K182" s="29">
        <f t="shared" si="42"/>
        <v>0</v>
      </c>
      <c r="L182" s="29">
        <f t="shared" si="42"/>
        <v>0</v>
      </c>
      <c r="M182" s="29">
        <f t="shared" si="42"/>
        <v>0</v>
      </c>
      <c r="N182" s="29">
        <f t="shared" si="42"/>
        <v>0</v>
      </c>
      <c r="O182" s="29">
        <f t="shared" si="42"/>
        <v>0</v>
      </c>
      <c r="P182" s="29">
        <f t="shared" si="42"/>
        <v>0</v>
      </c>
      <c r="Q182" s="29">
        <f t="shared" si="42"/>
        <v>0</v>
      </c>
    </row>
    <row r="183" spans="1:17" s="34" customFormat="1" ht="31.5">
      <c r="A183" s="32" t="s">
        <v>236</v>
      </c>
      <c r="B183" s="33"/>
      <c r="C183" s="33">
        <v>1134</v>
      </c>
      <c r="D183" s="2">
        <f>F183+G183+H183+I183+J183+K183+L183+M183+N183+O183+P183+Q183</f>
        <v>0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1:17" s="31" customFormat="1" ht="27.75" customHeight="1">
      <c r="A184" s="1" t="s">
        <v>127</v>
      </c>
      <c r="B184" s="29"/>
      <c r="C184" s="33">
        <v>1343</v>
      </c>
      <c r="D184" s="2">
        <f>F184+G184+H184+I184+J184+K184+L184+M184+N184+O184+P184+Q184</f>
        <v>0</v>
      </c>
      <c r="E184" s="29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1:17" s="31" customFormat="1" ht="131.25" customHeight="1">
      <c r="A185" s="28" t="s">
        <v>269</v>
      </c>
      <c r="B185" s="29">
        <v>90209</v>
      </c>
      <c r="C185" s="29"/>
      <c r="D185" s="29">
        <f>D186</f>
        <v>5</v>
      </c>
      <c r="E185" s="29"/>
      <c r="F185" s="29">
        <f aca="true" t="shared" si="43" ref="F185:Q185">F186</f>
        <v>0</v>
      </c>
      <c r="G185" s="29">
        <f t="shared" si="43"/>
        <v>5</v>
      </c>
      <c r="H185" s="29">
        <f t="shared" si="43"/>
        <v>0</v>
      </c>
      <c r="I185" s="29">
        <f t="shared" si="43"/>
        <v>0</v>
      </c>
      <c r="J185" s="29">
        <f t="shared" si="43"/>
        <v>0</v>
      </c>
      <c r="K185" s="29">
        <f t="shared" si="43"/>
        <v>0</v>
      </c>
      <c r="L185" s="29">
        <f t="shared" si="43"/>
        <v>0</v>
      </c>
      <c r="M185" s="29">
        <f t="shared" si="43"/>
        <v>0</v>
      </c>
      <c r="N185" s="29">
        <f t="shared" si="43"/>
        <v>0</v>
      </c>
      <c r="O185" s="29">
        <f t="shared" si="43"/>
        <v>0</v>
      </c>
      <c r="P185" s="29">
        <f t="shared" si="43"/>
        <v>0</v>
      </c>
      <c r="Q185" s="29">
        <f t="shared" si="43"/>
        <v>0</v>
      </c>
    </row>
    <row r="186" spans="1:17" s="31" customFormat="1" ht="27.75" customHeight="1">
      <c r="A186" s="1" t="s">
        <v>236</v>
      </c>
      <c r="B186" s="29"/>
      <c r="C186" s="33">
        <v>1134</v>
      </c>
      <c r="D186" s="2">
        <f>F186+G186+H186+I186+J186+K186+L186+M186+N186+O186+P186+Q186</f>
        <v>5</v>
      </c>
      <c r="E186" s="29"/>
      <c r="F186" s="33"/>
      <c r="G186" s="33">
        <v>5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1:17" s="31" customFormat="1" ht="62.25" customHeight="1">
      <c r="A187" s="28" t="s">
        <v>235</v>
      </c>
      <c r="B187" s="29">
        <v>90216</v>
      </c>
      <c r="C187" s="29"/>
      <c r="D187" s="29">
        <f>D188</f>
        <v>0</v>
      </c>
      <c r="E187" s="29"/>
      <c r="F187" s="29">
        <f aca="true" t="shared" si="44" ref="F187:Q187">F188</f>
        <v>0</v>
      </c>
      <c r="G187" s="29">
        <f t="shared" si="44"/>
        <v>0</v>
      </c>
      <c r="H187" s="29">
        <f t="shared" si="44"/>
        <v>0</v>
      </c>
      <c r="I187" s="29">
        <f t="shared" si="44"/>
        <v>0</v>
      </c>
      <c r="J187" s="29">
        <f t="shared" si="44"/>
        <v>0</v>
      </c>
      <c r="K187" s="29">
        <f t="shared" si="44"/>
        <v>0</v>
      </c>
      <c r="L187" s="29">
        <f t="shared" si="44"/>
        <v>0</v>
      </c>
      <c r="M187" s="29">
        <f t="shared" si="44"/>
        <v>0</v>
      </c>
      <c r="N187" s="29">
        <f t="shared" si="44"/>
        <v>0</v>
      </c>
      <c r="O187" s="29">
        <f t="shared" si="44"/>
        <v>0</v>
      </c>
      <c r="P187" s="29">
        <f t="shared" si="44"/>
        <v>0</v>
      </c>
      <c r="Q187" s="29">
        <f t="shared" si="44"/>
        <v>0</v>
      </c>
    </row>
    <row r="188" spans="1:17" s="31" customFormat="1" ht="27.75" customHeight="1">
      <c r="A188" s="1" t="s">
        <v>127</v>
      </c>
      <c r="B188" s="29"/>
      <c r="C188" s="29">
        <v>1343</v>
      </c>
      <c r="D188" s="2">
        <f>F188+G188+H188+I188+J188+K188+L188+M188+N188+O188+P188+Q188</f>
        <v>0</v>
      </c>
      <c r="E188" s="29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s="31" customFormat="1" ht="62.25" customHeight="1">
      <c r="A189" s="28" t="s">
        <v>147</v>
      </c>
      <c r="B189" s="29">
        <v>170102</v>
      </c>
      <c r="C189" s="29"/>
      <c r="D189" s="29">
        <f>D190</f>
        <v>0</v>
      </c>
      <c r="E189" s="29"/>
      <c r="F189" s="29">
        <f aca="true" t="shared" si="45" ref="F189:Q189">F190</f>
        <v>0</v>
      </c>
      <c r="G189" s="29">
        <f t="shared" si="45"/>
        <v>0</v>
      </c>
      <c r="H189" s="29">
        <f t="shared" si="45"/>
        <v>0</v>
      </c>
      <c r="I189" s="29">
        <f t="shared" si="45"/>
        <v>0</v>
      </c>
      <c r="J189" s="29">
        <f t="shared" si="45"/>
        <v>0</v>
      </c>
      <c r="K189" s="29">
        <f t="shared" si="45"/>
        <v>0</v>
      </c>
      <c r="L189" s="29">
        <f t="shared" si="45"/>
        <v>0</v>
      </c>
      <c r="M189" s="29">
        <f t="shared" si="45"/>
        <v>0</v>
      </c>
      <c r="N189" s="29">
        <f t="shared" si="45"/>
        <v>0</v>
      </c>
      <c r="O189" s="29">
        <f t="shared" si="45"/>
        <v>0</v>
      </c>
      <c r="P189" s="29">
        <f t="shared" si="45"/>
        <v>0</v>
      </c>
      <c r="Q189" s="29">
        <f t="shared" si="45"/>
        <v>0</v>
      </c>
    </row>
    <row r="190" spans="1:17" s="31" customFormat="1" ht="45.75" customHeight="1">
      <c r="A190" s="1" t="s">
        <v>121</v>
      </c>
      <c r="B190" s="29"/>
      <c r="C190" s="33">
        <v>1310</v>
      </c>
      <c r="D190" s="2">
        <f>F190+G190+H190+I190+J190+K190+L190+M190+N190+O190+P190+Q190</f>
        <v>0</v>
      </c>
      <c r="E190" s="29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s="31" customFormat="1" ht="64.5" customHeight="1">
      <c r="A191" s="28" t="s">
        <v>148</v>
      </c>
      <c r="B191" s="29">
        <v>170602</v>
      </c>
      <c r="C191" s="29"/>
      <c r="D191" s="29">
        <f>D192</f>
        <v>0</v>
      </c>
      <c r="E191" s="29"/>
      <c r="F191" s="29">
        <f aca="true" t="shared" si="46" ref="F191:Q191">F192</f>
        <v>0</v>
      </c>
      <c r="G191" s="29">
        <f t="shared" si="46"/>
        <v>0</v>
      </c>
      <c r="H191" s="29">
        <f t="shared" si="46"/>
        <v>0</v>
      </c>
      <c r="I191" s="29">
        <f t="shared" si="46"/>
        <v>0</v>
      </c>
      <c r="J191" s="29">
        <f t="shared" si="46"/>
        <v>0</v>
      </c>
      <c r="K191" s="29">
        <f t="shared" si="46"/>
        <v>0</v>
      </c>
      <c r="L191" s="29">
        <f t="shared" si="46"/>
        <v>0</v>
      </c>
      <c r="M191" s="29">
        <f t="shared" si="46"/>
        <v>0</v>
      </c>
      <c r="N191" s="29">
        <f t="shared" si="46"/>
        <v>0</v>
      </c>
      <c r="O191" s="29">
        <f t="shared" si="46"/>
        <v>0</v>
      </c>
      <c r="P191" s="29">
        <f t="shared" si="46"/>
        <v>0</v>
      </c>
      <c r="Q191" s="29">
        <f t="shared" si="46"/>
        <v>0</v>
      </c>
    </row>
    <row r="192" spans="1:17" s="31" customFormat="1" ht="42.75" customHeight="1">
      <c r="A192" s="1" t="s">
        <v>121</v>
      </c>
      <c r="B192" s="29"/>
      <c r="C192" s="33">
        <v>1310</v>
      </c>
      <c r="D192" s="2">
        <f>F192+G192+H192+I192+J192+K192+L192+M192+N192+O192+P192+Q192</f>
        <v>0</v>
      </c>
      <c r="E192" s="29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1:17" s="31" customFormat="1" ht="45.75" customHeight="1">
      <c r="A193" s="28" t="s">
        <v>151</v>
      </c>
      <c r="B193" s="29">
        <v>70303</v>
      </c>
      <c r="C193" s="29"/>
      <c r="D193" s="29">
        <f>D194</f>
        <v>0</v>
      </c>
      <c r="E193" s="29"/>
      <c r="F193" s="29">
        <f aca="true" t="shared" si="47" ref="F193:Q193">F194</f>
        <v>0</v>
      </c>
      <c r="G193" s="29">
        <f t="shared" si="47"/>
        <v>0</v>
      </c>
      <c r="H193" s="29">
        <f t="shared" si="47"/>
        <v>0</v>
      </c>
      <c r="I193" s="29">
        <f t="shared" si="47"/>
        <v>0</v>
      </c>
      <c r="J193" s="29">
        <f t="shared" si="47"/>
        <v>0</v>
      </c>
      <c r="K193" s="29">
        <f t="shared" si="47"/>
        <v>0</v>
      </c>
      <c r="L193" s="29">
        <f t="shared" si="47"/>
        <v>0</v>
      </c>
      <c r="M193" s="29">
        <f t="shared" si="47"/>
        <v>0</v>
      </c>
      <c r="N193" s="29">
        <f t="shared" si="47"/>
        <v>0</v>
      </c>
      <c r="O193" s="29">
        <f t="shared" si="47"/>
        <v>0</v>
      </c>
      <c r="P193" s="29">
        <f t="shared" si="47"/>
        <v>0</v>
      </c>
      <c r="Q193" s="29">
        <f t="shared" si="47"/>
        <v>0</v>
      </c>
    </row>
    <row r="194" spans="1:17" s="31" customFormat="1" ht="29.25" customHeight="1">
      <c r="A194" s="1" t="s">
        <v>127</v>
      </c>
      <c r="B194" s="29"/>
      <c r="C194" s="33">
        <v>1343</v>
      </c>
      <c r="D194" s="2">
        <f>F194+G194+H194+I194+J194+K194+L194+M194+N194+O194+P194+Q194</f>
        <v>0</v>
      </c>
      <c r="E194" s="29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1:17" s="11" customFormat="1" ht="31.5">
      <c r="A195" s="12" t="s">
        <v>27</v>
      </c>
      <c r="B195" s="13"/>
      <c r="C195" s="13"/>
      <c r="D195" s="13">
        <f>D196+D203+D206</f>
        <v>101440</v>
      </c>
      <c r="E195" s="13"/>
      <c r="F195" s="13">
        <f aca="true" t="shared" si="48" ref="F195:Q195">F196+F203+F206</f>
        <v>50720</v>
      </c>
      <c r="G195" s="13">
        <f t="shared" si="48"/>
        <v>0</v>
      </c>
      <c r="H195" s="13">
        <f t="shared" si="48"/>
        <v>50720</v>
      </c>
      <c r="I195" s="13">
        <f t="shared" si="48"/>
        <v>0</v>
      </c>
      <c r="J195" s="13">
        <f t="shared" si="48"/>
        <v>0</v>
      </c>
      <c r="K195" s="13">
        <f t="shared" si="48"/>
        <v>0</v>
      </c>
      <c r="L195" s="13">
        <f t="shared" si="48"/>
        <v>0</v>
      </c>
      <c r="M195" s="13">
        <f t="shared" si="48"/>
        <v>0</v>
      </c>
      <c r="N195" s="13">
        <f t="shared" si="48"/>
        <v>0</v>
      </c>
      <c r="O195" s="13">
        <f t="shared" si="48"/>
        <v>0</v>
      </c>
      <c r="P195" s="13">
        <f t="shared" si="48"/>
        <v>0</v>
      </c>
      <c r="Q195" s="13">
        <f t="shared" si="48"/>
        <v>0</v>
      </c>
    </row>
    <row r="196" spans="1:17" s="23" customFormat="1" ht="15.75">
      <c r="A196" s="22" t="s">
        <v>28</v>
      </c>
      <c r="B196" s="21">
        <v>80101</v>
      </c>
      <c r="C196" s="21"/>
      <c r="D196" s="21">
        <f>D197+D198+D199+D200+D201+D202</f>
        <v>101440</v>
      </c>
      <c r="E196" s="21">
        <v>96</v>
      </c>
      <c r="F196" s="21">
        <f aca="true" t="shared" si="49" ref="F196:Q196">F197+F198+F199+F200+F201+F202</f>
        <v>50720</v>
      </c>
      <c r="G196" s="21">
        <f t="shared" si="49"/>
        <v>0</v>
      </c>
      <c r="H196" s="21">
        <f t="shared" si="49"/>
        <v>50720</v>
      </c>
      <c r="I196" s="21">
        <f t="shared" si="49"/>
        <v>0</v>
      </c>
      <c r="J196" s="21">
        <f t="shared" si="49"/>
        <v>0</v>
      </c>
      <c r="K196" s="21">
        <f t="shared" si="49"/>
        <v>0</v>
      </c>
      <c r="L196" s="21">
        <f t="shared" si="49"/>
        <v>0</v>
      </c>
      <c r="M196" s="21">
        <f t="shared" si="49"/>
        <v>0</v>
      </c>
      <c r="N196" s="21">
        <f t="shared" si="49"/>
        <v>0</v>
      </c>
      <c r="O196" s="21">
        <f t="shared" si="49"/>
        <v>0</v>
      </c>
      <c r="P196" s="21">
        <f t="shared" si="49"/>
        <v>0</v>
      </c>
      <c r="Q196" s="21">
        <f t="shared" si="49"/>
        <v>0</v>
      </c>
    </row>
    <row r="197" spans="1:17" s="3" customFormat="1" ht="16.5" customHeight="1">
      <c r="A197" s="1" t="s">
        <v>57</v>
      </c>
      <c r="B197" s="2"/>
      <c r="C197" s="2">
        <v>1165</v>
      </c>
      <c r="D197" s="2">
        <f aca="true" t="shared" si="50" ref="D197:D202">F197+G197+H197+I197+J197+K197+L197+M197+N197+O197+P197+Q197</f>
        <v>50720</v>
      </c>
      <c r="E197" s="2">
        <v>43</v>
      </c>
      <c r="F197" s="2"/>
      <c r="G197" s="2"/>
      <c r="H197" s="2">
        <v>50720</v>
      </c>
      <c r="I197" s="2"/>
      <c r="J197" s="2"/>
      <c r="K197" s="2"/>
      <c r="L197" s="2"/>
      <c r="M197" s="2"/>
      <c r="N197" s="2"/>
      <c r="O197" s="2"/>
      <c r="P197" s="2"/>
      <c r="Q197" s="2"/>
    </row>
    <row r="198" spans="1:17" s="3" customFormat="1" ht="19.5" customHeight="1">
      <c r="A198" s="1" t="s">
        <v>40</v>
      </c>
      <c r="B198" s="2"/>
      <c r="C198" s="2">
        <v>2133</v>
      </c>
      <c r="D198" s="2">
        <f t="shared" si="50"/>
        <v>0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s="3" customFormat="1" ht="15.75">
      <c r="A199" s="1" t="s">
        <v>22</v>
      </c>
      <c r="B199" s="2"/>
      <c r="C199" s="2">
        <v>2110</v>
      </c>
      <c r="D199" s="2">
        <f t="shared" si="50"/>
        <v>0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s="3" customFormat="1" ht="15.75">
      <c r="A200" s="1" t="s">
        <v>54</v>
      </c>
      <c r="B200" s="2"/>
      <c r="C200" s="2">
        <v>1111</v>
      </c>
      <c r="D200" s="2">
        <f t="shared" si="50"/>
        <v>0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s="3" customFormat="1" ht="18.75" customHeight="1">
      <c r="A201" s="1" t="s">
        <v>13</v>
      </c>
      <c r="B201" s="2"/>
      <c r="C201" s="2">
        <v>1120</v>
      </c>
      <c r="D201" s="2">
        <f t="shared" si="50"/>
        <v>0</v>
      </c>
      <c r="E201" s="2">
        <v>48.9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s="3" customFormat="1" ht="17.25" customHeight="1">
      <c r="A202" s="1" t="s">
        <v>122</v>
      </c>
      <c r="B202" s="2"/>
      <c r="C202" s="2">
        <v>1161</v>
      </c>
      <c r="D202" s="2">
        <f t="shared" si="50"/>
        <v>50720</v>
      </c>
      <c r="E202" s="2"/>
      <c r="F202" s="2">
        <v>50720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s="23" customFormat="1" ht="31.5">
      <c r="A203" s="22" t="s">
        <v>70</v>
      </c>
      <c r="B203" s="21">
        <v>81002</v>
      </c>
      <c r="C203" s="21"/>
      <c r="D203" s="21">
        <f>D204+D205</f>
        <v>0</v>
      </c>
      <c r="E203" s="21">
        <v>4.1</v>
      </c>
      <c r="F203" s="21">
        <f aca="true" t="shared" si="51" ref="F203:Q203">F204+F205</f>
        <v>0</v>
      </c>
      <c r="G203" s="21">
        <f t="shared" si="51"/>
        <v>0</v>
      </c>
      <c r="H203" s="21">
        <f t="shared" si="51"/>
        <v>0</v>
      </c>
      <c r="I203" s="21">
        <f t="shared" si="51"/>
        <v>0</v>
      </c>
      <c r="J203" s="21">
        <f t="shared" si="51"/>
        <v>0</v>
      </c>
      <c r="K203" s="21">
        <f t="shared" si="51"/>
        <v>0</v>
      </c>
      <c r="L203" s="21">
        <f t="shared" si="51"/>
        <v>0</v>
      </c>
      <c r="M203" s="21">
        <f t="shared" si="51"/>
        <v>0</v>
      </c>
      <c r="N203" s="21">
        <f t="shared" si="51"/>
        <v>0</v>
      </c>
      <c r="O203" s="21">
        <f t="shared" si="51"/>
        <v>0</v>
      </c>
      <c r="P203" s="21">
        <f t="shared" si="51"/>
        <v>0</v>
      </c>
      <c r="Q203" s="21">
        <f t="shared" si="51"/>
        <v>0</v>
      </c>
    </row>
    <row r="204" spans="1:17" s="3" customFormat="1" ht="31.5">
      <c r="A204" s="1" t="s">
        <v>127</v>
      </c>
      <c r="B204" s="2"/>
      <c r="C204" s="2">
        <v>1343</v>
      </c>
      <c r="D204" s="2">
        <f>F204+G204+H204+I204+J204+K204+L204+M204+N204+O204+P204+Q204</f>
        <v>0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s="3" customFormat="1" ht="18.75" customHeight="1">
      <c r="A205" s="1" t="s">
        <v>13</v>
      </c>
      <c r="B205" s="2"/>
      <c r="C205" s="2">
        <v>1120</v>
      </c>
      <c r="D205" s="2">
        <f>F205+G205+H205+I205+J205+K205+L205+M205+N205+O205+P205+Q205</f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s="31" customFormat="1" ht="31.5">
      <c r="A206" s="28" t="s">
        <v>77</v>
      </c>
      <c r="B206" s="29">
        <v>10116</v>
      </c>
      <c r="C206" s="29"/>
      <c r="D206" s="29">
        <f>D207+D208</f>
        <v>0</v>
      </c>
      <c r="E206" s="29"/>
      <c r="F206" s="29">
        <f aca="true" t="shared" si="52" ref="F206:Q206">F207+F208</f>
        <v>0</v>
      </c>
      <c r="G206" s="29">
        <f t="shared" si="52"/>
        <v>0</v>
      </c>
      <c r="H206" s="29">
        <f t="shared" si="52"/>
        <v>0</v>
      </c>
      <c r="I206" s="29">
        <f t="shared" si="52"/>
        <v>0</v>
      </c>
      <c r="J206" s="29">
        <f t="shared" si="52"/>
        <v>0</v>
      </c>
      <c r="K206" s="29">
        <f t="shared" si="52"/>
        <v>0</v>
      </c>
      <c r="L206" s="29">
        <f t="shared" si="52"/>
        <v>0</v>
      </c>
      <c r="M206" s="29">
        <f t="shared" si="52"/>
        <v>0</v>
      </c>
      <c r="N206" s="29">
        <f t="shared" si="52"/>
        <v>0</v>
      </c>
      <c r="O206" s="29">
        <f t="shared" si="52"/>
        <v>0</v>
      </c>
      <c r="P206" s="29">
        <f t="shared" si="52"/>
        <v>0</v>
      </c>
      <c r="Q206" s="29">
        <f t="shared" si="52"/>
        <v>0</v>
      </c>
    </row>
    <row r="207" spans="1:17" s="3" customFormat="1" ht="15.75">
      <c r="A207" s="1" t="s">
        <v>54</v>
      </c>
      <c r="B207" s="2"/>
      <c r="C207" s="2">
        <v>1111</v>
      </c>
      <c r="D207" s="2">
        <f>F207+G207+H207+I207+J207+K207+L207+M207+N207+O207+P207+Q207</f>
        <v>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s="3" customFormat="1" ht="19.5" customHeight="1">
      <c r="A208" s="1" t="s">
        <v>13</v>
      </c>
      <c r="B208" s="2"/>
      <c r="C208" s="2">
        <v>1120</v>
      </c>
      <c r="D208" s="2">
        <f>F208+G208+H208+I208+J208+K208+L208+M208+N208+O208+P208+Q208</f>
        <v>0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s="3" customFormat="1" ht="15.75">
      <c r="A209" s="12" t="s">
        <v>21</v>
      </c>
      <c r="B209" s="13"/>
      <c r="C209" s="13"/>
      <c r="D209" s="13">
        <f>D210+D220+D230+D236+D242+D248+D256+D269+D262+D273</f>
        <v>0</v>
      </c>
      <c r="E209" s="13">
        <v>61.7</v>
      </c>
      <c r="F209" s="13">
        <f aca="true" t="shared" si="53" ref="F209:Q209">F210+F220+F230+F236+F242+F248+F256+F269+F262+F273</f>
        <v>0</v>
      </c>
      <c r="G209" s="13">
        <f t="shared" si="53"/>
        <v>0</v>
      </c>
      <c r="H209" s="13">
        <f t="shared" si="53"/>
        <v>0</v>
      </c>
      <c r="I209" s="13">
        <f t="shared" si="53"/>
        <v>0</v>
      </c>
      <c r="J209" s="13">
        <f t="shared" si="53"/>
        <v>0</v>
      </c>
      <c r="K209" s="13">
        <f t="shared" si="53"/>
        <v>0</v>
      </c>
      <c r="L209" s="13">
        <f t="shared" si="53"/>
        <v>0</v>
      </c>
      <c r="M209" s="13">
        <f t="shared" si="53"/>
        <v>0</v>
      </c>
      <c r="N209" s="13">
        <f t="shared" si="53"/>
        <v>0</v>
      </c>
      <c r="O209" s="13">
        <f t="shared" si="53"/>
        <v>0</v>
      </c>
      <c r="P209" s="13">
        <f t="shared" si="53"/>
        <v>0</v>
      </c>
      <c r="Q209" s="13">
        <f t="shared" si="53"/>
        <v>0</v>
      </c>
    </row>
    <row r="210" spans="1:17" s="23" customFormat="1" ht="21.75" customHeight="1">
      <c r="A210" s="22" t="s">
        <v>55</v>
      </c>
      <c r="B210" s="21">
        <v>70101</v>
      </c>
      <c r="C210" s="21"/>
      <c r="D210" s="21">
        <f>D211+D212+D213+D214+D215+D216+D217+D218+D219</f>
        <v>0</v>
      </c>
      <c r="E210" s="21"/>
      <c r="F210" s="21">
        <f aca="true" t="shared" si="54" ref="F210:Q210">F211+F212+F213+F214+F215+F216+F217+F218+F219</f>
        <v>0</v>
      </c>
      <c r="G210" s="21">
        <f t="shared" si="54"/>
        <v>0</v>
      </c>
      <c r="H210" s="21">
        <f t="shared" si="54"/>
        <v>0</v>
      </c>
      <c r="I210" s="21">
        <f t="shared" si="54"/>
        <v>0</v>
      </c>
      <c r="J210" s="21">
        <f t="shared" si="54"/>
        <v>0</v>
      </c>
      <c r="K210" s="21">
        <f t="shared" si="54"/>
        <v>0</v>
      </c>
      <c r="L210" s="21">
        <f t="shared" si="54"/>
        <v>0</v>
      </c>
      <c r="M210" s="21">
        <f t="shared" si="54"/>
        <v>0</v>
      </c>
      <c r="N210" s="21">
        <f t="shared" si="54"/>
        <v>0</v>
      </c>
      <c r="O210" s="21">
        <f t="shared" si="54"/>
        <v>0</v>
      </c>
      <c r="P210" s="21">
        <f t="shared" si="54"/>
        <v>0</v>
      </c>
      <c r="Q210" s="21">
        <f t="shared" si="54"/>
        <v>0</v>
      </c>
    </row>
    <row r="211" spans="1:17" s="3" customFormat="1" ht="17.25" customHeight="1">
      <c r="A211" s="1" t="s">
        <v>146</v>
      </c>
      <c r="B211" s="2"/>
      <c r="C211" s="2">
        <v>1133</v>
      </c>
      <c r="D211" s="2">
        <f aca="true" t="shared" si="55" ref="D211:D219">F211+G211+H211+I211+J211+K211+L211+M211+N211+O211+P211+Q211</f>
        <v>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s="3" customFormat="1" ht="44.25" customHeight="1">
      <c r="A212" s="1" t="s">
        <v>112</v>
      </c>
      <c r="B212" s="2"/>
      <c r="C212" s="2">
        <v>2110</v>
      </c>
      <c r="D212" s="2">
        <f t="shared" si="55"/>
        <v>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s="3" customFormat="1" ht="15.75">
      <c r="A213" s="1" t="s">
        <v>119</v>
      </c>
      <c r="B213" s="2"/>
      <c r="C213" s="2">
        <v>1111</v>
      </c>
      <c r="D213" s="2">
        <f t="shared" si="55"/>
        <v>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s="3" customFormat="1" ht="16.5" customHeight="1">
      <c r="A214" s="1" t="s">
        <v>13</v>
      </c>
      <c r="B214" s="2"/>
      <c r="C214" s="2">
        <v>1120</v>
      </c>
      <c r="D214" s="2">
        <f t="shared" si="55"/>
        <v>0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s="3" customFormat="1" ht="15.75">
      <c r="A215" s="1" t="s">
        <v>196</v>
      </c>
      <c r="B215" s="2"/>
      <c r="C215" s="2">
        <v>1135</v>
      </c>
      <c r="D215" s="2">
        <f t="shared" si="55"/>
        <v>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s="3" customFormat="1" ht="21" customHeight="1">
      <c r="A216" s="32" t="s">
        <v>115</v>
      </c>
      <c r="B216" s="2"/>
      <c r="C216" s="2">
        <v>1140</v>
      </c>
      <c r="D216" s="2">
        <f t="shared" si="55"/>
        <v>0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s="3" customFormat="1" ht="19.5" customHeight="1">
      <c r="A217" s="32" t="s">
        <v>13</v>
      </c>
      <c r="B217" s="2"/>
      <c r="C217" s="2">
        <v>1120</v>
      </c>
      <c r="D217" s="2">
        <f t="shared" si="55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s="3" customFormat="1" ht="29.25" customHeight="1">
      <c r="A218" s="1" t="s">
        <v>198</v>
      </c>
      <c r="B218" s="2"/>
      <c r="C218" s="2">
        <v>1162</v>
      </c>
      <c r="D218" s="2">
        <f t="shared" si="55"/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s="3" customFormat="1" ht="17.25" customHeight="1">
      <c r="A219" s="1" t="s">
        <v>120</v>
      </c>
      <c r="B219" s="2"/>
      <c r="C219" s="2">
        <v>1164</v>
      </c>
      <c r="D219" s="2">
        <f t="shared" si="55"/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s="23" customFormat="1" ht="15.75">
      <c r="A220" s="22" t="s">
        <v>123</v>
      </c>
      <c r="B220" s="21">
        <v>70201</v>
      </c>
      <c r="C220" s="21"/>
      <c r="D220" s="21">
        <f>D221+D222+D223+D224+D225+D226+D227+D228+D229</f>
        <v>0</v>
      </c>
      <c r="E220" s="21">
        <v>1.4</v>
      </c>
      <c r="F220" s="21">
        <f aca="true" t="shared" si="56" ref="F220:Q220">F221+F222+F223+F224+F225+F226+F227+F228+F229</f>
        <v>0</v>
      </c>
      <c r="G220" s="21">
        <f t="shared" si="56"/>
        <v>0</v>
      </c>
      <c r="H220" s="21">
        <f t="shared" si="56"/>
        <v>0</v>
      </c>
      <c r="I220" s="21">
        <f t="shared" si="56"/>
        <v>0</v>
      </c>
      <c r="J220" s="21">
        <f t="shared" si="56"/>
        <v>0</v>
      </c>
      <c r="K220" s="21">
        <f t="shared" si="56"/>
        <v>0</v>
      </c>
      <c r="L220" s="21">
        <f t="shared" si="56"/>
        <v>0</v>
      </c>
      <c r="M220" s="21">
        <f t="shared" si="56"/>
        <v>0</v>
      </c>
      <c r="N220" s="21">
        <f t="shared" si="56"/>
        <v>0</v>
      </c>
      <c r="O220" s="21">
        <f t="shared" si="56"/>
        <v>0</v>
      </c>
      <c r="P220" s="21">
        <f t="shared" si="56"/>
        <v>0</v>
      </c>
      <c r="Q220" s="21">
        <f t="shared" si="56"/>
        <v>0</v>
      </c>
    </row>
    <row r="221" spans="1:17" s="3" customFormat="1" ht="19.5" customHeight="1">
      <c r="A221" s="1" t="s">
        <v>125</v>
      </c>
      <c r="B221" s="2"/>
      <c r="C221" s="2">
        <v>1163</v>
      </c>
      <c r="D221" s="2">
        <f aca="true" t="shared" si="57" ref="D221:D229">F221+G221+H221+I221+J221+K221+L221+M221+N221+O221+P221+Q221</f>
        <v>0</v>
      </c>
      <c r="E221" s="2">
        <v>0.8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s="3" customFormat="1" ht="36" customHeight="1">
      <c r="A222" s="1" t="s">
        <v>198</v>
      </c>
      <c r="B222" s="2"/>
      <c r="C222" s="2">
        <v>1162</v>
      </c>
      <c r="D222" s="2">
        <f t="shared" si="57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s="3" customFormat="1" ht="15.75">
      <c r="A223" s="1" t="s">
        <v>119</v>
      </c>
      <c r="B223" s="2"/>
      <c r="C223" s="2">
        <v>1111</v>
      </c>
      <c r="D223" s="2">
        <f t="shared" si="57"/>
        <v>0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s="3" customFormat="1" ht="17.25" customHeight="1">
      <c r="A224" s="1" t="s">
        <v>13</v>
      </c>
      <c r="B224" s="2"/>
      <c r="C224" s="2">
        <v>1120</v>
      </c>
      <c r="D224" s="2">
        <f t="shared" si="57"/>
        <v>0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s="3" customFormat="1" ht="17.25" customHeight="1">
      <c r="A225" s="1" t="s">
        <v>196</v>
      </c>
      <c r="B225" s="2"/>
      <c r="C225" s="2">
        <v>1135</v>
      </c>
      <c r="D225" s="2">
        <f t="shared" si="57"/>
        <v>0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s="3" customFormat="1" ht="19.5" customHeight="1">
      <c r="A226" s="32" t="s">
        <v>146</v>
      </c>
      <c r="B226" s="2"/>
      <c r="C226" s="2">
        <v>1133</v>
      </c>
      <c r="D226" s="2">
        <f t="shared" si="57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s="3" customFormat="1" ht="69" customHeight="1">
      <c r="A227" s="24" t="s">
        <v>234</v>
      </c>
      <c r="B227" s="2"/>
      <c r="C227" s="2">
        <v>1131</v>
      </c>
      <c r="D227" s="2">
        <f t="shared" si="57"/>
        <v>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s="3" customFormat="1" ht="21" customHeight="1">
      <c r="A228" s="1" t="s">
        <v>122</v>
      </c>
      <c r="B228" s="2"/>
      <c r="C228" s="2">
        <v>1161</v>
      </c>
      <c r="D228" s="2">
        <f t="shared" si="57"/>
        <v>0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s="3" customFormat="1" ht="31.5">
      <c r="A229" s="1" t="s">
        <v>164</v>
      </c>
      <c r="B229" s="2"/>
      <c r="C229" s="2">
        <v>2143</v>
      </c>
      <c r="D229" s="2">
        <f t="shared" si="57"/>
        <v>0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s="23" customFormat="1" ht="47.25">
      <c r="A230" s="22" t="s">
        <v>124</v>
      </c>
      <c r="B230" s="21">
        <v>70401</v>
      </c>
      <c r="C230" s="21"/>
      <c r="D230" s="21">
        <f>D231+D232+D234+D235+D233</f>
        <v>0</v>
      </c>
      <c r="E230" s="21">
        <v>0.6</v>
      </c>
      <c r="F230" s="21">
        <f aca="true" t="shared" si="58" ref="F230:Q230">F231+F232+F234+F235+F233</f>
        <v>0</v>
      </c>
      <c r="G230" s="21">
        <f t="shared" si="58"/>
        <v>0</v>
      </c>
      <c r="H230" s="21">
        <f t="shared" si="58"/>
        <v>0</v>
      </c>
      <c r="I230" s="21">
        <f t="shared" si="58"/>
        <v>0</v>
      </c>
      <c r="J230" s="21">
        <f t="shared" si="58"/>
        <v>0</v>
      </c>
      <c r="K230" s="21">
        <f t="shared" si="58"/>
        <v>0</v>
      </c>
      <c r="L230" s="21">
        <f t="shared" si="58"/>
        <v>0</v>
      </c>
      <c r="M230" s="21">
        <f t="shared" si="58"/>
        <v>0</v>
      </c>
      <c r="N230" s="21">
        <f t="shared" si="58"/>
        <v>0</v>
      </c>
      <c r="O230" s="21">
        <f t="shared" si="58"/>
        <v>0</v>
      </c>
      <c r="P230" s="21">
        <f t="shared" si="58"/>
        <v>0</v>
      </c>
      <c r="Q230" s="21">
        <f t="shared" si="58"/>
        <v>0</v>
      </c>
    </row>
    <row r="231" spans="1:17" s="3" customFormat="1" ht="29.25" customHeight="1">
      <c r="A231" s="1" t="s">
        <v>162</v>
      </c>
      <c r="B231" s="2"/>
      <c r="C231" s="2">
        <v>1131</v>
      </c>
      <c r="D231" s="2">
        <f>F231+G231+H231+I231+J231+K231+L231+M231+N231+O231+P231+Q231</f>
        <v>0</v>
      </c>
      <c r="E231" s="2">
        <v>14.8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s="3" customFormat="1" ht="15.75">
      <c r="A232" s="1" t="s">
        <v>119</v>
      </c>
      <c r="B232" s="2"/>
      <c r="C232" s="2">
        <v>1111</v>
      </c>
      <c r="D232" s="2">
        <f>F232+G232+H232+I232+J232+K232+L232+M232+N232+O232+P232+Q232</f>
        <v>0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s="3" customFormat="1" ht="19.5" customHeight="1">
      <c r="A233" s="1" t="s">
        <v>125</v>
      </c>
      <c r="B233" s="2"/>
      <c r="C233" s="2">
        <v>1163</v>
      </c>
      <c r="D233" s="2">
        <f>F233+G233+H233+I233+J233+K233+L233+M233+N233+O233+P233+Q233</f>
        <v>0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s="3" customFormat="1" ht="15.75">
      <c r="A234" s="1" t="s">
        <v>196</v>
      </c>
      <c r="B234" s="2"/>
      <c r="C234" s="2">
        <v>1135</v>
      </c>
      <c r="D234" s="2">
        <f>F234+G234+H234+I234+J234+K234+L234+M234+N234+O234+P234+Q234</f>
        <v>0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s="3" customFormat="1" ht="18" customHeight="1">
      <c r="A235" s="1" t="s">
        <v>13</v>
      </c>
      <c r="B235" s="2"/>
      <c r="C235" s="2">
        <v>1120</v>
      </c>
      <c r="D235" s="2">
        <f>F235+G235+H235+I235+J235+K235+L235+M235+N235+O235+P235+Q235</f>
        <v>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s="23" customFormat="1" ht="31.5">
      <c r="A236" s="22" t="s">
        <v>106</v>
      </c>
      <c r="B236" s="21">
        <v>70804</v>
      </c>
      <c r="C236" s="21"/>
      <c r="D236" s="21">
        <f>D237+D238+D239+D241+D240</f>
        <v>0</v>
      </c>
      <c r="E236" s="21"/>
      <c r="F236" s="21">
        <f aca="true" t="shared" si="59" ref="F236:Q236">F237+F238+F239+F241+F240</f>
        <v>0</v>
      </c>
      <c r="G236" s="21">
        <f t="shared" si="59"/>
        <v>0</v>
      </c>
      <c r="H236" s="21">
        <f t="shared" si="59"/>
        <v>0</v>
      </c>
      <c r="I236" s="21">
        <f t="shared" si="59"/>
        <v>0</v>
      </c>
      <c r="J236" s="21">
        <f t="shared" si="59"/>
        <v>0</v>
      </c>
      <c r="K236" s="21">
        <f t="shared" si="59"/>
        <v>0</v>
      </c>
      <c r="L236" s="21">
        <f t="shared" si="59"/>
        <v>0</v>
      </c>
      <c r="M236" s="21">
        <f t="shared" si="59"/>
        <v>0</v>
      </c>
      <c r="N236" s="21">
        <f t="shared" si="59"/>
        <v>0</v>
      </c>
      <c r="O236" s="21">
        <f t="shared" si="59"/>
        <v>0</v>
      </c>
      <c r="P236" s="21">
        <f t="shared" si="59"/>
        <v>0</v>
      </c>
      <c r="Q236" s="21">
        <f t="shared" si="59"/>
        <v>0</v>
      </c>
    </row>
    <row r="237" spans="1:17" s="3" customFormat="1" ht="19.5" customHeight="1">
      <c r="A237" s="1" t="s">
        <v>122</v>
      </c>
      <c r="B237" s="2"/>
      <c r="C237" s="2">
        <v>1161</v>
      </c>
      <c r="D237" s="2">
        <f>F237+G237+H237+I237+J237+K237+L237+M237+N237+O237+P237+Q237</f>
        <v>0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s="3" customFormat="1" ht="63.75" customHeight="1">
      <c r="A238" s="24" t="s">
        <v>234</v>
      </c>
      <c r="B238" s="2"/>
      <c r="C238" s="2">
        <v>1131</v>
      </c>
      <c r="D238" s="2">
        <f>F238+G238+H238+I238+J238+K238+L238+M238+N238+O238+P238+Q238</f>
        <v>0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s="3" customFormat="1" ht="31.5">
      <c r="A239" s="1" t="s">
        <v>195</v>
      </c>
      <c r="B239" s="2"/>
      <c r="C239" s="2">
        <v>1134</v>
      </c>
      <c r="D239" s="2">
        <f>F239+G239+H239+I239+J239+K239+L239+M239+N239+O239+P239+Q239</f>
        <v>0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s="3" customFormat="1" ht="15.75">
      <c r="A240" s="1" t="s">
        <v>119</v>
      </c>
      <c r="B240" s="2"/>
      <c r="C240" s="2">
        <v>1111</v>
      </c>
      <c r="D240" s="2">
        <f>F240+G240+H240+I240+J240+K240+L240+M240+N240+O240+P240+Q240</f>
        <v>0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s="3" customFormat="1" ht="27.75" customHeight="1">
      <c r="A241" s="32" t="s">
        <v>198</v>
      </c>
      <c r="B241" s="2"/>
      <c r="C241" s="2">
        <v>1162</v>
      </c>
      <c r="D241" s="2">
        <f>F241+G241+H241+I241+J241+K241+L241+M241+N241+O241+P241+Q241</f>
        <v>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s="23" customFormat="1" ht="15.75">
      <c r="A242" s="22" t="s">
        <v>261</v>
      </c>
      <c r="B242" s="21">
        <v>250404</v>
      </c>
      <c r="C242" s="21"/>
      <c r="D242" s="21">
        <f>D243+D244+D245+D246+D247</f>
        <v>0</v>
      </c>
      <c r="E242" s="21"/>
      <c r="F242" s="21">
        <f aca="true" t="shared" si="60" ref="F242:Q242">F243+F244+F245+F246+F247</f>
        <v>0</v>
      </c>
      <c r="G242" s="21">
        <f t="shared" si="60"/>
        <v>0</v>
      </c>
      <c r="H242" s="21">
        <f t="shared" si="60"/>
        <v>0</v>
      </c>
      <c r="I242" s="21">
        <f t="shared" si="60"/>
        <v>0</v>
      </c>
      <c r="J242" s="21">
        <f t="shared" si="60"/>
        <v>0</v>
      </c>
      <c r="K242" s="21">
        <f t="shared" si="60"/>
        <v>0</v>
      </c>
      <c r="L242" s="21">
        <f t="shared" si="60"/>
        <v>0</v>
      </c>
      <c r="M242" s="21">
        <f t="shared" si="60"/>
        <v>0</v>
      </c>
      <c r="N242" s="21">
        <f t="shared" si="60"/>
        <v>0</v>
      </c>
      <c r="O242" s="21">
        <f t="shared" si="60"/>
        <v>0</v>
      </c>
      <c r="P242" s="21">
        <f t="shared" si="60"/>
        <v>0</v>
      </c>
      <c r="Q242" s="21">
        <f t="shared" si="60"/>
        <v>0</v>
      </c>
    </row>
    <row r="243" spans="1:17" s="3" customFormat="1" ht="51" customHeight="1">
      <c r="A243" s="1" t="s">
        <v>121</v>
      </c>
      <c r="B243" s="2"/>
      <c r="C243" s="2">
        <v>1310</v>
      </c>
      <c r="D243" s="2">
        <f>F243+G243+H243+I243+J243+K243+L243+M243+N243+O243+P243+Q243</f>
        <v>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s="3" customFormat="1" ht="30" customHeight="1">
      <c r="A244" s="32" t="s">
        <v>198</v>
      </c>
      <c r="B244" s="2"/>
      <c r="C244" s="2">
        <v>1162</v>
      </c>
      <c r="D244" s="2">
        <f>F244+G244+H244+I244+J244+K244+L244+M244+N244+O244+P244+Q244</f>
        <v>0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s="3" customFormat="1" ht="17.25" customHeight="1">
      <c r="A245" s="1" t="s">
        <v>125</v>
      </c>
      <c r="B245" s="2"/>
      <c r="C245" s="2">
        <v>1163</v>
      </c>
      <c r="D245" s="2">
        <f>F245+G245+H245+I245+J245+K245+L245+M245+N245+O245+P245+Q245</f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s="3" customFormat="1" ht="19.5" customHeight="1">
      <c r="A246" s="1" t="s">
        <v>119</v>
      </c>
      <c r="B246" s="2"/>
      <c r="C246" s="2">
        <v>1111</v>
      </c>
      <c r="D246" s="2">
        <f>F246+G246+H246+I246+J246+K246+L246+M246+N246+O246+P246+Q246</f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s="3" customFormat="1" ht="19.5" customHeight="1">
      <c r="A247" s="1" t="s">
        <v>13</v>
      </c>
      <c r="B247" s="2"/>
      <c r="C247" s="2">
        <v>1120</v>
      </c>
      <c r="D247" s="2">
        <f>F247+G247+H247+I247+J247+K247+L247+M247+N247+O247+P247+Q247</f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s="23" customFormat="1" ht="36.75" customHeight="1">
      <c r="A248" s="28" t="s">
        <v>84</v>
      </c>
      <c r="B248" s="21">
        <v>10116</v>
      </c>
      <c r="C248" s="21"/>
      <c r="D248" s="21">
        <f>D249+D250+D251+D252+D253+D254+D255</f>
        <v>0</v>
      </c>
      <c r="E248" s="21"/>
      <c r="F248" s="21">
        <f aca="true" t="shared" si="61" ref="F248:Q248">F249+F250+F251+F252+F253+F254+F255</f>
        <v>0</v>
      </c>
      <c r="G248" s="21">
        <f t="shared" si="61"/>
        <v>0</v>
      </c>
      <c r="H248" s="21">
        <f t="shared" si="61"/>
        <v>0</v>
      </c>
      <c r="I248" s="21">
        <f t="shared" si="61"/>
        <v>0</v>
      </c>
      <c r="J248" s="21">
        <f t="shared" si="61"/>
        <v>0</v>
      </c>
      <c r="K248" s="21">
        <f t="shared" si="61"/>
        <v>0</v>
      </c>
      <c r="L248" s="21">
        <f t="shared" si="61"/>
        <v>0</v>
      </c>
      <c r="M248" s="21">
        <f t="shared" si="61"/>
        <v>0</v>
      </c>
      <c r="N248" s="21">
        <f t="shared" si="61"/>
        <v>0</v>
      </c>
      <c r="O248" s="21">
        <f t="shared" si="61"/>
        <v>0</v>
      </c>
      <c r="P248" s="21">
        <f t="shared" si="61"/>
        <v>0</v>
      </c>
      <c r="Q248" s="21">
        <f t="shared" si="61"/>
        <v>0</v>
      </c>
    </row>
    <row r="249" spans="1:17" s="3" customFormat="1" ht="20.25" customHeight="1">
      <c r="A249" s="1" t="s">
        <v>119</v>
      </c>
      <c r="B249" s="2"/>
      <c r="C249" s="2">
        <v>1111</v>
      </c>
      <c r="D249" s="2">
        <f aca="true" t="shared" si="62" ref="D249:D255">F249+G249+H249+I249+J249+K249+L249+M249+N249+O249+P249+Q249</f>
        <v>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s="3" customFormat="1" ht="31.5">
      <c r="A250" s="1" t="s">
        <v>198</v>
      </c>
      <c r="B250" s="2"/>
      <c r="C250" s="2">
        <v>1162</v>
      </c>
      <c r="D250" s="2">
        <f t="shared" si="62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s="3" customFormat="1" ht="15.75">
      <c r="A251" s="32" t="s">
        <v>125</v>
      </c>
      <c r="B251" s="2"/>
      <c r="C251" s="2">
        <v>1163</v>
      </c>
      <c r="D251" s="2">
        <f t="shared" si="62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s="3" customFormat="1" ht="31.5">
      <c r="A252" s="1" t="s">
        <v>117</v>
      </c>
      <c r="B252" s="2"/>
      <c r="C252" s="2">
        <v>1162</v>
      </c>
      <c r="D252" s="2">
        <f t="shared" si="62"/>
        <v>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s="3" customFormat="1" ht="15.75">
      <c r="A253" s="1" t="s">
        <v>13</v>
      </c>
      <c r="B253" s="2"/>
      <c r="C253" s="2">
        <v>1120</v>
      </c>
      <c r="D253" s="2">
        <f t="shared" si="62"/>
        <v>0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s="3" customFormat="1" ht="15.75">
      <c r="A254" s="1" t="s">
        <v>22</v>
      </c>
      <c r="B254" s="2"/>
      <c r="C254" s="2">
        <v>2110</v>
      </c>
      <c r="D254" s="2">
        <f t="shared" si="62"/>
        <v>0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s="3" customFormat="1" ht="15.75">
      <c r="A255" s="1" t="s">
        <v>43</v>
      </c>
      <c r="B255" s="2"/>
      <c r="C255" s="2">
        <v>1172</v>
      </c>
      <c r="D255" s="2">
        <f t="shared" si="62"/>
        <v>0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s="23" customFormat="1" ht="21.75" customHeight="1">
      <c r="A256" s="22" t="s">
        <v>58</v>
      </c>
      <c r="B256" s="21">
        <v>70806</v>
      </c>
      <c r="C256" s="21"/>
      <c r="D256" s="21">
        <f>D257+D258+D259+D260+D261</f>
        <v>0</v>
      </c>
      <c r="E256" s="21"/>
      <c r="F256" s="21">
        <f aca="true" t="shared" si="63" ref="F256:Q256">F257+F258+F259+F260+F261</f>
        <v>0</v>
      </c>
      <c r="G256" s="21">
        <f t="shared" si="63"/>
        <v>0</v>
      </c>
      <c r="H256" s="21">
        <f t="shared" si="63"/>
        <v>0</v>
      </c>
      <c r="I256" s="21">
        <f t="shared" si="63"/>
        <v>0</v>
      </c>
      <c r="J256" s="21">
        <f t="shared" si="63"/>
        <v>0</v>
      </c>
      <c r="K256" s="21">
        <f t="shared" si="63"/>
        <v>0</v>
      </c>
      <c r="L256" s="21">
        <f t="shared" si="63"/>
        <v>0</v>
      </c>
      <c r="M256" s="21">
        <f t="shared" si="63"/>
        <v>0</v>
      </c>
      <c r="N256" s="21">
        <f t="shared" si="63"/>
        <v>0</v>
      </c>
      <c r="O256" s="21">
        <f t="shared" si="63"/>
        <v>0</v>
      </c>
      <c r="P256" s="21">
        <f t="shared" si="63"/>
        <v>0</v>
      </c>
      <c r="Q256" s="21">
        <f t="shared" si="63"/>
        <v>0</v>
      </c>
    </row>
    <row r="257" spans="1:17" s="3" customFormat="1" ht="18.75" customHeight="1">
      <c r="A257" s="1" t="s">
        <v>122</v>
      </c>
      <c r="B257" s="2"/>
      <c r="C257" s="2">
        <v>1161</v>
      </c>
      <c r="D257" s="2">
        <f aca="true" t="shared" si="64" ref="D257:D278">F257+G257+H257+I257+J257+K257+L257+M257+N257+O257+P257+Q257</f>
        <v>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s="3" customFormat="1" ht="15.75">
      <c r="A258" s="1" t="s">
        <v>119</v>
      </c>
      <c r="B258" s="2"/>
      <c r="C258" s="2">
        <v>1111</v>
      </c>
      <c r="D258" s="2">
        <f t="shared" si="64"/>
        <v>0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s="3" customFormat="1" ht="16.5" customHeight="1">
      <c r="A259" s="1" t="s">
        <v>13</v>
      </c>
      <c r="B259" s="2"/>
      <c r="C259" s="2">
        <v>1120</v>
      </c>
      <c r="D259" s="2">
        <f t="shared" si="64"/>
        <v>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s="3" customFormat="1" ht="19.5" customHeight="1">
      <c r="A260" s="1" t="s">
        <v>196</v>
      </c>
      <c r="B260" s="2"/>
      <c r="C260" s="2">
        <v>1135</v>
      </c>
      <c r="D260" s="2">
        <f t="shared" si="64"/>
        <v>0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s="3" customFormat="1" ht="18" customHeight="1">
      <c r="A261" s="1" t="s">
        <v>115</v>
      </c>
      <c r="B261" s="2"/>
      <c r="C261" s="2">
        <v>1140</v>
      </c>
      <c r="D261" s="2">
        <f t="shared" si="64"/>
        <v>0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s="31" customFormat="1" ht="63.75" customHeight="1">
      <c r="A262" s="22" t="s">
        <v>59</v>
      </c>
      <c r="B262" s="29">
        <v>130107</v>
      </c>
      <c r="C262" s="29"/>
      <c r="D262" s="29">
        <f>D263+D264+D265+D266+D267+D268</f>
        <v>0</v>
      </c>
      <c r="E262" s="29"/>
      <c r="F262" s="29">
        <f aca="true" t="shared" si="65" ref="F262:Q262">F263+F264+F265+F266+F267+F268</f>
        <v>0</v>
      </c>
      <c r="G262" s="29">
        <f t="shared" si="65"/>
        <v>0</v>
      </c>
      <c r="H262" s="29">
        <f t="shared" si="65"/>
        <v>0</v>
      </c>
      <c r="I262" s="29">
        <f t="shared" si="65"/>
        <v>0</v>
      </c>
      <c r="J262" s="29">
        <f t="shared" si="65"/>
        <v>0</v>
      </c>
      <c r="K262" s="29">
        <f t="shared" si="65"/>
        <v>0</v>
      </c>
      <c r="L262" s="29">
        <f t="shared" si="65"/>
        <v>0</v>
      </c>
      <c r="M262" s="29">
        <f t="shared" si="65"/>
        <v>0</v>
      </c>
      <c r="N262" s="29">
        <f t="shared" si="65"/>
        <v>0</v>
      </c>
      <c r="O262" s="29">
        <f t="shared" si="65"/>
        <v>0</v>
      </c>
      <c r="P262" s="29">
        <f t="shared" si="65"/>
        <v>0</v>
      </c>
      <c r="Q262" s="29">
        <f t="shared" si="65"/>
        <v>0</v>
      </c>
    </row>
    <row r="263" spans="1:17" s="3" customFormat="1" ht="66.75" customHeight="1">
      <c r="A263" s="24" t="s">
        <v>234</v>
      </c>
      <c r="B263" s="2"/>
      <c r="C263" s="2">
        <v>1131</v>
      </c>
      <c r="D263" s="2">
        <f t="shared" si="64"/>
        <v>0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s="3" customFormat="1" ht="18" customHeight="1">
      <c r="A264" s="1" t="s">
        <v>119</v>
      </c>
      <c r="B264" s="2"/>
      <c r="C264" s="2">
        <v>1111</v>
      </c>
      <c r="D264" s="2">
        <f t="shared" si="64"/>
        <v>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s="3" customFormat="1" ht="15.75">
      <c r="A265" s="1" t="s">
        <v>13</v>
      </c>
      <c r="B265" s="2"/>
      <c r="C265" s="2">
        <v>1120</v>
      </c>
      <c r="D265" s="2">
        <f t="shared" si="64"/>
        <v>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s="3" customFormat="1" ht="18" customHeight="1">
      <c r="A266" s="1" t="s">
        <v>196</v>
      </c>
      <c r="B266" s="2"/>
      <c r="C266" s="2">
        <v>1135</v>
      </c>
      <c r="D266" s="2">
        <f t="shared" si="64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s="3" customFormat="1" ht="15.75">
      <c r="A267" s="1" t="s">
        <v>125</v>
      </c>
      <c r="B267" s="2"/>
      <c r="C267" s="2">
        <v>1163</v>
      </c>
      <c r="D267" s="2">
        <f t="shared" si="64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s="3" customFormat="1" ht="31.5">
      <c r="A268" s="1" t="s">
        <v>243</v>
      </c>
      <c r="B268" s="2"/>
      <c r="C268" s="2">
        <v>1134</v>
      </c>
      <c r="D268" s="2">
        <f t="shared" si="64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s="23" customFormat="1" ht="15.75">
      <c r="A269" s="22" t="s">
        <v>244</v>
      </c>
      <c r="B269" s="21">
        <v>70202</v>
      </c>
      <c r="C269" s="21"/>
      <c r="D269" s="21">
        <f>D271+D270+D272</f>
        <v>0</v>
      </c>
      <c r="E269" s="21"/>
      <c r="F269" s="21">
        <f aca="true" t="shared" si="66" ref="F269:Q269">F271+F270+F272</f>
        <v>0</v>
      </c>
      <c r="G269" s="21">
        <f t="shared" si="66"/>
        <v>0</v>
      </c>
      <c r="H269" s="21">
        <f t="shared" si="66"/>
        <v>0</v>
      </c>
      <c r="I269" s="21">
        <f t="shared" si="66"/>
        <v>0</v>
      </c>
      <c r="J269" s="21">
        <f t="shared" si="66"/>
        <v>0</v>
      </c>
      <c r="K269" s="21">
        <f t="shared" si="66"/>
        <v>0</v>
      </c>
      <c r="L269" s="21">
        <f t="shared" si="66"/>
        <v>0</v>
      </c>
      <c r="M269" s="21">
        <f t="shared" si="66"/>
        <v>0</v>
      </c>
      <c r="N269" s="21">
        <f t="shared" si="66"/>
        <v>0</v>
      </c>
      <c r="O269" s="21">
        <f t="shared" si="66"/>
        <v>0</v>
      </c>
      <c r="P269" s="21">
        <f t="shared" si="66"/>
        <v>0</v>
      </c>
      <c r="Q269" s="21">
        <f t="shared" si="66"/>
        <v>0</v>
      </c>
    </row>
    <row r="270" spans="1:17" s="34" customFormat="1" ht="18" customHeight="1">
      <c r="A270" s="32" t="s">
        <v>119</v>
      </c>
      <c r="B270" s="33"/>
      <c r="C270" s="33">
        <v>1111</v>
      </c>
      <c r="D270" s="2">
        <f t="shared" si="64"/>
        <v>0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1:17" s="3" customFormat="1" ht="30" customHeight="1">
      <c r="A271" s="1" t="s">
        <v>195</v>
      </c>
      <c r="B271" s="2"/>
      <c r="C271" s="2">
        <v>1134</v>
      </c>
      <c r="D271" s="2">
        <f t="shared" si="64"/>
        <v>0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s="3" customFormat="1" ht="33.75" customHeight="1">
      <c r="A272" s="1" t="s">
        <v>198</v>
      </c>
      <c r="B272" s="2"/>
      <c r="C272" s="2">
        <v>1162</v>
      </c>
      <c r="D272" s="2">
        <f t="shared" si="64"/>
        <v>0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s="31" customFormat="1" ht="47.25">
      <c r="A273" s="28" t="s">
        <v>144</v>
      </c>
      <c r="B273" s="29">
        <v>70802</v>
      </c>
      <c r="C273" s="29"/>
      <c r="D273" s="29">
        <f>D274+D278+D275+D276+D277</f>
        <v>0</v>
      </c>
      <c r="E273" s="29"/>
      <c r="F273" s="29">
        <f aca="true" t="shared" si="67" ref="F273:Q273">F274+F278+F275+F276+F277</f>
        <v>0</v>
      </c>
      <c r="G273" s="29">
        <f t="shared" si="67"/>
        <v>0</v>
      </c>
      <c r="H273" s="29">
        <f t="shared" si="67"/>
        <v>0</v>
      </c>
      <c r="I273" s="29">
        <f t="shared" si="67"/>
        <v>0</v>
      </c>
      <c r="J273" s="29">
        <f t="shared" si="67"/>
        <v>0</v>
      </c>
      <c r="K273" s="29">
        <f t="shared" si="67"/>
        <v>0</v>
      </c>
      <c r="L273" s="29">
        <f t="shared" si="67"/>
        <v>0</v>
      </c>
      <c r="M273" s="29">
        <f t="shared" si="67"/>
        <v>0</v>
      </c>
      <c r="N273" s="29">
        <f t="shared" si="67"/>
        <v>0</v>
      </c>
      <c r="O273" s="29">
        <f t="shared" si="67"/>
        <v>0</v>
      </c>
      <c r="P273" s="29">
        <f t="shared" si="67"/>
        <v>0</v>
      </c>
      <c r="Q273" s="29">
        <f t="shared" si="67"/>
        <v>0</v>
      </c>
    </row>
    <row r="274" spans="1:17" s="3" customFormat="1" ht="18" customHeight="1">
      <c r="A274" s="1" t="s">
        <v>125</v>
      </c>
      <c r="B274" s="2"/>
      <c r="C274" s="2">
        <v>1163</v>
      </c>
      <c r="D274" s="2">
        <f t="shared" si="64"/>
        <v>0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s="3" customFormat="1" ht="30.75" customHeight="1">
      <c r="A275" s="1" t="s">
        <v>198</v>
      </c>
      <c r="B275" s="2"/>
      <c r="C275" s="2">
        <v>1162</v>
      </c>
      <c r="D275" s="2">
        <f t="shared" si="64"/>
        <v>0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s="3" customFormat="1" ht="21" customHeight="1">
      <c r="A276" s="1" t="s">
        <v>119</v>
      </c>
      <c r="B276" s="2"/>
      <c r="C276" s="2">
        <v>1111</v>
      </c>
      <c r="D276" s="2">
        <f t="shared" si="64"/>
        <v>0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s="3" customFormat="1" ht="18.75" customHeight="1">
      <c r="A277" s="1" t="s">
        <v>13</v>
      </c>
      <c r="B277" s="2"/>
      <c r="C277" s="2">
        <v>1120</v>
      </c>
      <c r="D277" s="2">
        <f t="shared" si="64"/>
        <v>0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s="3" customFormat="1" ht="18.75" customHeight="1">
      <c r="A278" s="1" t="s">
        <v>122</v>
      </c>
      <c r="B278" s="2"/>
      <c r="C278" s="2">
        <v>1161</v>
      </c>
      <c r="D278" s="2">
        <f t="shared" si="64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s="11" customFormat="1" ht="34.5" customHeight="1">
      <c r="A279" s="12" t="s">
        <v>73</v>
      </c>
      <c r="B279" s="13"/>
      <c r="C279" s="13"/>
      <c r="D279" s="13">
        <f>D280+D286</f>
        <v>0</v>
      </c>
      <c r="E279" s="13">
        <v>0.5</v>
      </c>
      <c r="F279" s="13">
        <f aca="true" t="shared" si="68" ref="F279:Q279">F280+F286</f>
        <v>0</v>
      </c>
      <c r="G279" s="13">
        <f t="shared" si="68"/>
        <v>0</v>
      </c>
      <c r="H279" s="13">
        <f t="shared" si="68"/>
        <v>0</v>
      </c>
      <c r="I279" s="13">
        <f t="shared" si="68"/>
        <v>0</v>
      </c>
      <c r="J279" s="13">
        <f t="shared" si="68"/>
        <v>0</v>
      </c>
      <c r="K279" s="13">
        <f t="shared" si="68"/>
        <v>0</v>
      </c>
      <c r="L279" s="13">
        <f t="shared" si="68"/>
        <v>0</v>
      </c>
      <c r="M279" s="13">
        <f t="shared" si="68"/>
        <v>0</v>
      </c>
      <c r="N279" s="13">
        <f t="shared" si="68"/>
        <v>0</v>
      </c>
      <c r="O279" s="13">
        <f t="shared" si="68"/>
        <v>0</v>
      </c>
      <c r="P279" s="13">
        <f t="shared" si="68"/>
        <v>0</v>
      </c>
      <c r="Q279" s="13">
        <f t="shared" si="68"/>
        <v>0</v>
      </c>
    </row>
    <row r="280" spans="1:17" s="23" customFormat="1" ht="27.75" customHeight="1">
      <c r="A280" s="22" t="s">
        <v>19</v>
      </c>
      <c r="B280" s="21">
        <v>10116</v>
      </c>
      <c r="C280" s="21"/>
      <c r="D280" s="21">
        <f>D281+D282+D283+D284+D285</f>
        <v>0</v>
      </c>
      <c r="E280" s="21">
        <v>0.5</v>
      </c>
      <c r="F280" s="21">
        <f aca="true" t="shared" si="69" ref="F280:Q280">F281+F282+F283+F284+F285</f>
        <v>0</v>
      </c>
      <c r="G280" s="21">
        <f t="shared" si="69"/>
        <v>0</v>
      </c>
      <c r="H280" s="21">
        <f t="shared" si="69"/>
        <v>0</v>
      </c>
      <c r="I280" s="21">
        <f t="shared" si="69"/>
        <v>0</v>
      </c>
      <c r="J280" s="21">
        <f t="shared" si="69"/>
        <v>0</v>
      </c>
      <c r="K280" s="21">
        <f t="shared" si="69"/>
        <v>0</v>
      </c>
      <c r="L280" s="21">
        <f t="shared" si="69"/>
        <v>0</v>
      </c>
      <c r="M280" s="21">
        <f t="shared" si="69"/>
        <v>0</v>
      </c>
      <c r="N280" s="21">
        <f t="shared" si="69"/>
        <v>0</v>
      </c>
      <c r="O280" s="21">
        <f t="shared" si="69"/>
        <v>0</v>
      </c>
      <c r="P280" s="21">
        <f t="shared" si="69"/>
        <v>0</v>
      </c>
      <c r="Q280" s="21">
        <f t="shared" si="69"/>
        <v>0</v>
      </c>
    </row>
    <row r="281" spans="1:17" s="3" customFormat="1" ht="15.75">
      <c r="A281" s="1" t="s">
        <v>119</v>
      </c>
      <c r="B281" s="2"/>
      <c r="C281" s="2">
        <v>1111</v>
      </c>
      <c r="D281" s="2">
        <f>F281+G281+H281+I281+J281+K281+L281+M281+N281+O281+P281+Q281</f>
        <v>0</v>
      </c>
      <c r="E281" s="2">
        <v>0.4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s="3" customFormat="1" ht="16.5" customHeight="1">
      <c r="A282" s="1" t="s">
        <v>13</v>
      </c>
      <c r="B282" s="2"/>
      <c r="C282" s="2">
        <v>1120</v>
      </c>
      <c r="D282" s="2">
        <f>F282+G282+H282+I282+J282+K282+L282+M282+N282+O282+P282+Q282</f>
        <v>0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s="3" customFormat="1" ht="19.5" customHeight="1">
      <c r="A283" s="1" t="s">
        <v>57</v>
      </c>
      <c r="B283" s="2"/>
      <c r="C283" s="2">
        <v>1165</v>
      </c>
      <c r="D283" s="2">
        <f>F283+G283+H283+I283+J283+K283+L283+M283+N283+O283+P283+Q283</f>
        <v>0</v>
      </c>
      <c r="E283" s="2">
        <v>3.5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s="3" customFormat="1" ht="76.5" customHeight="1">
      <c r="A284" s="32" t="s">
        <v>171</v>
      </c>
      <c r="B284" s="2"/>
      <c r="C284" s="2">
        <v>1172</v>
      </c>
      <c r="D284" s="2">
        <f>F284+G284+H284+I284+J284+K284+L284+M284+N284+O284+P284+Q284</f>
        <v>0</v>
      </c>
      <c r="E284" s="2">
        <v>14.2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s="3" customFormat="1" ht="21.75" customHeight="1">
      <c r="A285" s="32" t="s">
        <v>115</v>
      </c>
      <c r="B285" s="2"/>
      <c r="C285" s="2">
        <v>1140</v>
      </c>
      <c r="D285" s="2">
        <f>F285+G285+H285+I285+J285+K285+L285+M285+N285+O285+P285+Q285</f>
        <v>0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s="31" customFormat="1" ht="15.75">
      <c r="A286" s="28" t="s">
        <v>45</v>
      </c>
      <c r="B286" s="29">
        <v>250404</v>
      </c>
      <c r="C286" s="29"/>
      <c r="D286" s="29">
        <f>D287</f>
        <v>0</v>
      </c>
      <c r="E286" s="29"/>
      <c r="F286" s="29">
        <f aca="true" t="shared" si="70" ref="F286:Q286">F287</f>
        <v>0</v>
      </c>
      <c r="G286" s="29">
        <f t="shared" si="70"/>
        <v>0</v>
      </c>
      <c r="H286" s="29">
        <f t="shared" si="70"/>
        <v>0</v>
      </c>
      <c r="I286" s="29">
        <f t="shared" si="70"/>
        <v>0</v>
      </c>
      <c r="J286" s="29">
        <f t="shared" si="70"/>
        <v>0</v>
      </c>
      <c r="K286" s="29">
        <f t="shared" si="70"/>
        <v>0</v>
      </c>
      <c r="L286" s="29">
        <f t="shared" si="70"/>
        <v>0</v>
      </c>
      <c r="M286" s="29">
        <f t="shared" si="70"/>
        <v>0</v>
      </c>
      <c r="N286" s="29">
        <f t="shared" si="70"/>
        <v>0</v>
      </c>
      <c r="O286" s="29">
        <f t="shared" si="70"/>
        <v>0</v>
      </c>
      <c r="P286" s="29">
        <f t="shared" si="70"/>
        <v>0</v>
      </c>
      <c r="Q286" s="29">
        <f t="shared" si="70"/>
        <v>0</v>
      </c>
    </row>
    <row r="287" spans="1:17" s="3" customFormat="1" ht="19.5" customHeight="1">
      <c r="A287" s="1" t="s">
        <v>122</v>
      </c>
      <c r="B287" s="2"/>
      <c r="C287" s="2">
        <v>1161</v>
      </c>
      <c r="D287" s="2">
        <f>F287+G287+H287+I287+J287+K287+L287+M287+N287+O287+P287+Q287</f>
        <v>0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s="3" customFormat="1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s="11" customFormat="1" ht="43.5" customHeight="1">
      <c r="A289" s="12" t="s">
        <v>41</v>
      </c>
      <c r="B289" s="13"/>
      <c r="C289" s="13"/>
      <c r="D289" s="13">
        <f>D290+D299+D305+D316+D319+D326</f>
        <v>454815</v>
      </c>
      <c r="E289" s="13"/>
      <c r="F289" s="13">
        <f aca="true" t="shared" si="71" ref="F289:Q289">F290+F299+F305+F316+F319+F326</f>
        <v>38262</v>
      </c>
      <c r="G289" s="13">
        <f t="shared" si="71"/>
        <v>37467</v>
      </c>
      <c r="H289" s="13">
        <f t="shared" si="71"/>
        <v>32834</v>
      </c>
      <c r="I289" s="13">
        <f t="shared" si="71"/>
        <v>51116</v>
      </c>
      <c r="J289" s="13">
        <f t="shared" si="71"/>
        <v>61314</v>
      </c>
      <c r="K289" s="13">
        <f t="shared" si="71"/>
        <v>39116</v>
      </c>
      <c r="L289" s="13">
        <f t="shared" si="71"/>
        <v>39314</v>
      </c>
      <c r="M289" s="13">
        <f t="shared" si="71"/>
        <v>39314</v>
      </c>
      <c r="N289" s="13">
        <f t="shared" si="71"/>
        <v>39116</v>
      </c>
      <c r="O289" s="13">
        <f t="shared" si="71"/>
        <v>29314</v>
      </c>
      <c r="P289" s="13">
        <f t="shared" si="71"/>
        <v>28956</v>
      </c>
      <c r="Q289" s="13">
        <f t="shared" si="71"/>
        <v>18692</v>
      </c>
    </row>
    <row r="290" spans="1:17" s="23" customFormat="1" ht="31.5">
      <c r="A290" s="22" t="s">
        <v>185</v>
      </c>
      <c r="B290" s="21">
        <v>100103</v>
      </c>
      <c r="C290" s="21"/>
      <c r="D290" s="21">
        <f>D291+D297+D295</f>
        <v>0</v>
      </c>
      <c r="E290" s="21"/>
      <c r="F290" s="21">
        <f aca="true" t="shared" si="72" ref="F290:Q290">F291+F297+F295</f>
        <v>0</v>
      </c>
      <c r="G290" s="21">
        <f t="shared" si="72"/>
        <v>0</v>
      </c>
      <c r="H290" s="21">
        <f t="shared" si="72"/>
        <v>0</v>
      </c>
      <c r="I290" s="21">
        <f t="shared" si="72"/>
        <v>0</v>
      </c>
      <c r="J290" s="21">
        <f t="shared" si="72"/>
        <v>0</v>
      </c>
      <c r="K290" s="21">
        <f t="shared" si="72"/>
        <v>0</v>
      </c>
      <c r="L290" s="21">
        <f t="shared" si="72"/>
        <v>0</v>
      </c>
      <c r="M290" s="21">
        <f t="shared" si="72"/>
        <v>0</v>
      </c>
      <c r="N290" s="21">
        <f t="shared" si="72"/>
        <v>0</v>
      </c>
      <c r="O290" s="21">
        <f t="shared" si="72"/>
        <v>0</v>
      </c>
      <c r="P290" s="21">
        <f t="shared" si="72"/>
        <v>0</v>
      </c>
      <c r="Q290" s="21">
        <f t="shared" si="72"/>
        <v>0</v>
      </c>
    </row>
    <row r="291" spans="1:17" s="3" customFormat="1" ht="45.75" customHeight="1">
      <c r="A291" s="32" t="s">
        <v>136</v>
      </c>
      <c r="B291" s="2"/>
      <c r="C291" s="2">
        <v>1310</v>
      </c>
      <c r="D291" s="2">
        <f>F291+G291+H291+I291+J291+K291+L291+M291+N291+O291+P291+Q291</f>
        <v>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s="31" customFormat="1" ht="44.25" customHeight="1">
      <c r="A292" s="28" t="s">
        <v>143</v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</row>
    <row r="293" spans="1:17" s="31" customFormat="1" ht="30" customHeight="1">
      <c r="A293" s="28" t="s">
        <v>131</v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</row>
    <row r="294" spans="1:17" s="31" customFormat="1" ht="29.25" customHeight="1">
      <c r="A294" s="28" t="s">
        <v>132</v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</row>
    <row r="295" spans="1:17" s="34" customFormat="1" ht="48" customHeight="1">
      <c r="A295" s="32" t="s">
        <v>152</v>
      </c>
      <c r="B295" s="33"/>
      <c r="C295" s="33">
        <v>2410</v>
      </c>
      <c r="D295" s="2">
        <f>F295+G295+H295+I295+J295+K295+L295+M295+N295+O295+P295+Q295</f>
        <v>0</v>
      </c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1:17" s="31" customFormat="1" ht="45" customHeight="1">
      <c r="A296" s="28" t="s">
        <v>133</v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</row>
    <row r="297" spans="1:17" s="3" customFormat="1" ht="18.75" customHeight="1">
      <c r="A297" s="1" t="s">
        <v>13</v>
      </c>
      <c r="B297" s="2"/>
      <c r="C297" s="2">
        <v>1120</v>
      </c>
      <c r="D297" s="2">
        <f>F297+G297+H297+I297+J297+K297+L297+M297+N297+O297+P297+Q297</f>
        <v>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3" customFormat="1" ht="35.25" customHeight="1">
      <c r="A298" s="28" t="s">
        <v>130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31" customFormat="1" ht="31.5" customHeight="1">
      <c r="A299" s="28" t="s">
        <v>84</v>
      </c>
      <c r="B299" s="29">
        <v>10116</v>
      </c>
      <c r="C299" s="29"/>
      <c r="D299" s="29">
        <f>D300+D301+D302+D303+D304</f>
        <v>0</v>
      </c>
      <c r="E299" s="29"/>
      <c r="F299" s="29">
        <f aca="true" t="shared" si="73" ref="F299:Q299">F300+F301+F302+F303+F304</f>
        <v>0</v>
      </c>
      <c r="G299" s="29">
        <f t="shared" si="73"/>
        <v>0</v>
      </c>
      <c r="H299" s="29">
        <f t="shared" si="73"/>
        <v>0</v>
      </c>
      <c r="I299" s="29">
        <f t="shared" si="73"/>
        <v>0</v>
      </c>
      <c r="J299" s="29">
        <f t="shared" si="73"/>
        <v>0</v>
      </c>
      <c r="K299" s="29">
        <f t="shared" si="73"/>
        <v>0</v>
      </c>
      <c r="L299" s="29">
        <f t="shared" si="73"/>
        <v>0</v>
      </c>
      <c r="M299" s="29">
        <f t="shared" si="73"/>
        <v>0</v>
      </c>
      <c r="N299" s="29">
        <f t="shared" si="73"/>
        <v>0</v>
      </c>
      <c r="O299" s="29">
        <f t="shared" si="73"/>
        <v>0</v>
      </c>
      <c r="P299" s="29">
        <f t="shared" si="73"/>
        <v>0</v>
      </c>
      <c r="Q299" s="29">
        <f t="shared" si="73"/>
        <v>0</v>
      </c>
    </row>
    <row r="300" spans="1:17" s="3" customFormat="1" ht="21" customHeight="1">
      <c r="A300" s="1" t="s">
        <v>119</v>
      </c>
      <c r="B300" s="2"/>
      <c r="C300" s="2">
        <v>1111</v>
      </c>
      <c r="D300" s="2">
        <f>F300+G300+H300+I300+J300+K300+L300+M300+N300+O300+P300+Q300</f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ht="19.5" customHeight="1">
      <c r="A301" s="1" t="s">
        <v>13</v>
      </c>
      <c r="B301" s="2"/>
      <c r="C301" s="2">
        <v>1120</v>
      </c>
      <c r="D301" s="2">
        <f>F301+G301+H301+I301+J301+K301+L301+M301+N301+O301+P301+Q301</f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ht="18.75" customHeight="1">
      <c r="A302" s="1" t="s">
        <v>20</v>
      </c>
      <c r="B302" s="2"/>
      <c r="C302" s="2">
        <v>1138</v>
      </c>
      <c r="D302" s="2">
        <f>F302+G302+H302+I302+J302+K302+L302+M302+N302+O302+P302+Q302</f>
        <v>0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ht="52.5" customHeight="1">
      <c r="A303" s="1" t="s">
        <v>113</v>
      </c>
      <c r="B303" s="2"/>
      <c r="C303" s="2">
        <v>1135</v>
      </c>
      <c r="D303" s="2">
        <f>F303+G303+H303+I303+J303+K303+L303+M303+N303+O303+P303+Q303</f>
        <v>0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ht="18.75" customHeight="1">
      <c r="A304" s="1" t="s">
        <v>115</v>
      </c>
      <c r="B304" s="2"/>
      <c r="C304" s="2">
        <v>1140</v>
      </c>
      <c r="D304" s="2">
        <f>F304+G304+H304+I304+J304+K304+L304+M304+N304+O304+P304+Q304</f>
        <v>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31" customFormat="1" ht="15.75">
      <c r="A305" s="28" t="s">
        <v>80</v>
      </c>
      <c r="B305" s="29">
        <v>100203</v>
      </c>
      <c r="C305" s="29"/>
      <c r="D305" s="29">
        <f>D306+D309+D312+D314</f>
        <v>454815</v>
      </c>
      <c r="E305" s="29"/>
      <c r="F305" s="29">
        <f aca="true" t="shared" si="74" ref="F305:Q305">F306+F309+F312+F314</f>
        <v>38262</v>
      </c>
      <c r="G305" s="29">
        <f t="shared" si="74"/>
        <v>37467</v>
      </c>
      <c r="H305" s="29">
        <f t="shared" si="74"/>
        <v>32834</v>
      </c>
      <c r="I305" s="29">
        <f t="shared" si="74"/>
        <v>51116</v>
      </c>
      <c r="J305" s="29">
        <f t="shared" si="74"/>
        <v>61314</v>
      </c>
      <c r="K305" s="29">
        <f t="shared" si="74"/>
        <v>39116</v>
      </c>
      <c r="L305" s="29">
        <f t="shared" si="74"/>
        <v>39314</v>
      </c>
      <c r="M305" s="29">
        <f t="shared" si="74"/>
        <v>39314</v>
      </c>
      <c r="N305" s="29">
        <f t="shared" si="74"/>
        <v>39116</v>
      </c>
      <c r="O305" s="29">
        <f t="shared" si="74"/>
        <v>29314</v>
      </c>
      <c r="P305" s="29">
        <f t="shared" si="74"/>
        <v>28956</v>
      </c>
      <c r="Q305" s="29">
        <f t="shared" si="74"/>
        <v>18692</v>
      </c>
    </row>
    <row r="306" spans="1:17" s="34" customFormat="1" ht="15.75">
      <c r="A306" s="1" t="s">
        <v>119</v>
      </c>
      <c r="B306" s="33"/>
      <c r="C306" s="33">
        <v>1111</v>
      </c>
      <c r="D306" s="2">
        <f>F306+G306+H306+I306+J306+K306+L306+M306+N306+O306+P306+Q306</f>
        <v>0</v>
      </c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1:17" s="31" customFormat="1" ht="15.75">
      <c r="A307" s="28" t="s">
        <v>183</v>
      </c>
      <c r="B307" s="29"/>
      <c r="C307" s="29"/>
      <c r="D307" s="2">
        <f>F307+G307+H307+I307+J307+K307+L307+M307+N307+O307+P307+Q307</f>
        <v>0</v>
      </c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</row>
    <row r="308" spans="1:17" s="31" customFormat="1" ht="15.75">
      <c r="A308" s="28" t="s">
        <v>184</v>
      </c>
      <c r="B308" s="29"/>
      <c r="C308" s="29"/>
      <c r="D308" s="2">
        <f>F308+G308+H308+I308+J308+K308+L308+M308+N308+O308+P308+Q308</f>
        <v>0</v>
      </c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</row>
    <row r="309" spans="1:17" s="34" customFormat="1" ht="22.5" customHeight="1">
      <c r="A309" s="32" t="s">
        <v>57</v>
      </c>
      <c r="B309" s="33"/>
      <c r="C309" s="33">
        <v>1165</v>
      </c>
      <c r="D309" s="2">
        <f>F309+G309+H309+I309+J309+K309+L309+M309+N309+O309+P309+Q309</f>
        <v>318800</v>
      </c>
      <c r="E309" s="33"/>
      <c r="F309" s="33"/>
      <c r="G309" s="33"/>
      <c r="H309" s="33">
        <v>26680</v>
      </c>
      <c r="I309" s="33">
        <v>45160</v>
      </c>
      <c r="J309" s="33">
        <v>55160</v>
      </c>
      <c r="K309" s="29">
        <v>33160</v>
      </c>
      <c r="L309" s="33">
        <v>33160</v>
      </c>
      <c r="M309" s="33">
        <v>33160</v>
      </c>
      <c r="N309" s="33">
        <v>33160</v>
      </c>
      <c r="O309" s="33">
        <v>23160</v>
      </c>
      <c r="P309" s="33">
        <v>23000</v>
      </c>
      <c r="Q309" s="33">
        <v>13000</v>
      </c>
    </row>
    <row r="310" spans="1:17" s="52" customFormat="1" ht="27.75" customHeight="1">
      <c r="A310" s="49" t="s">
        <v>237</v>
      </c>
      <c r="B310" s="50"/>
      <c r="C310" s="50"/>
      <c r="D310" s="50">
        <f>F310+G310+H310+I310+J310+K310+L310+M310+N310+O310+P310+Q310</f>
        <v>0</v>
      </c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</row>
    <row r="311" spans="1:17" s="31" customFormat="1" ht="30.75" customHeight="1">
      <c r="A311" s="28" t="s">
        <v>134</v>
      </c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</row>
    <row r="312" spans="1:17" s="34" customFormat="1" ht="24.75" customHeight="1">
      <c r="A312" s="1" t="s">
        <v>120</v>
      </c>
      <c r="B312" s="33"/>
      <c r="C312" s="33">
        <v>1164</v>
      </c>
      <c r="D312" s="33">
        <f>F312+G312+H312+I312+J312+K312+L312+M312+N312+O312+P312+Q312</f>
        <v>72000</v>
      </c>
      <c r="E312" s="33"/>
      <c r="F312" s="33">
        <v>6154</v>
      </c>
      <c r="G312" s="33">
        <v>5560</v>
      </c>
      <c r="H312" s="33">
        <v>6154</v>
      </c>
      <c r="I312" s="33">
        <v>5956</v>
      </c>
      <c r="J312" s="33">
        <v>6154</v>
      </c>
      <c r="K312" s="33">
        <v>5956</v>
      </c>
      <c r="L312" s="33">
        <v>6154</v>
      </c>
      <c r="M312" s="33">
        <v>6154</v>
      </c>
      <c r="N312" s="33">
        <v>5956</v>
      </c>
      <c r="O312" s="33">
        <v>6154</v>
      </c>
      <c r="P312" s="33">
        <v>5956</v>
      </c>
      <c r="Q312" s="33">
        <v>5692</v>
      </c>
    </row>
    <row r="313" spans="1:17" s="31" customFormat="1" ht="45" customHeight="1">
      <c r="A313" s="28" t="s">
        <v>135</v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</row>
    <row r="314" spans="1:17" s="34" customFormat="1" ht="47.25" customHeight="1">
      <c r="A314" s="32" t="s">
        <v>258</v>
      </c>
      <c r="B314" s="33"/>
      <c r="C314" s="33">
        <v>1310</v>
      </c>
      <c r="D314" s="33">
        <f>F314+G314+H314+I314+J314+K314+L314+M314+N314+O314+P314+Q314</f>
        <v>64015</v>
      </c>
      <c r="E314" s="33"/>
      <c r="F314" s="33">
        <v>32108</v>
      </c>
      <c r="G314" s="33">
        <v>31907</v>
      </c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1:17" s="52" customFormat="1" ht="33" customHeight="1">
      <c r="A315" s="49" t="s">
        <v>259</v>
      </c>
      <c r="B315" s="50"/>
      <c r="C315" s="50"/>
      <c r="D315" s="33">
        <f>F315+G315+H315+I315+J315+K315+L315+M315+N315+O315+P315+Q315</f>
        <v>0</v>
      </c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</row>
    <row r="316" spans="1:17" s="31" customFormat="1" ht="110.25">
      <c r="A316" s="28" t="s">
        <v>238</v>
      </c>
      <c r="B316" s="29">
        <v>250344</v>
      </c>
      <c r="C316" s="29"/>
      <c r="D316" s="29">
        <f>D317+D318</f>
        <v>0</v>
      </c>
      <c r="E316" s="29"/>
      <c r="F316" s="29">
        <f aca="true" t="shared" si="75" ref="F316:Q316">F317+F318</f>
        <v>0</v>
      </c>
      <c r="G316" s="29">
        <f t="shared" si="75"/>
        <v>0</v>
      </c>
      <c r="H316" s="29">
        <f t="shared" si="75"/>
        <v>0</v>
      </c>
      <c r="I316" s="29">
        <f t="shared" si="75"/>
        <v>0</v>
      </c>
      <c r="J316" s="29">
        <f t="shared" si="75"/>
        <v>0</v>
      </c>
      <c r="K316" s="29">
        <f t="shared" si="75"/>
        <v>0</v>
      </c>
      <c r="L316" s="29">
        <f t="shared" si="75"/>
        <v>0</v>
      </c>
      <c r="M316" s="29">
        <f t="shared" si="75"/>
        <v>0</v>
      </c>
      <c r="N316" s="29">
        <f t="shared" si="75"/>
        <v>0</v>
      </c>
      <c r="O316" s="29">
        <f t="shared" si="75"/>
        <v>0</v>
      </c>
      <c r="P316" s="29">
        <f t="shared" si="75"/>
        <v>0</v>
      </c>
      <c r="Q316" s="29">
        <f t="shared" si="75"/>
        <v>0</v>
      </c>
    </row>
    <row r="317" spans="1:17" s="34" customFormat="1" ht="49.5" customHeight="1">
      <c r="A317" s="32" t="s">
        <v>239</v>
      </c>
      <c r="B317" s="33"/>
      <c r="C317" s="33">
        <v>2420</v>
      </c>
      <c r="D317" s="2">
        <f>F317+G317+H317+I317+J317+K317+L317+M317+N317+O317+P317+Q317</f>
        <v>0</v>
      </c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1:17" s="34" customFormat="1" ht="47.25" customHeight="1">
      <c r="A318" s="32" t="s">
        <v>152</v>
      </c>
      <c r="B318" s="33"/>
      <c r="C318" s="33">
        <v>2410</v>
      </c>
      <c r="D318" s="2">
        <f>F318+G318+H318+I318+J318+K318+L318+M318+N318+O318+P318+Q318</f>
        <v>0</v>
      </c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1:17" s="31" customFormat="1" ht="42" customHeight="1">
      <c r="A319" s="28" t="s">
        <v>181</v>
      </c>
      <c r="B319" s="29">
        <v>100102</v>
      </c>
      <c r="C319" s="29"/>
      <c r="D319" s="29">
        <f>D320+D324</f>
        <v>0</v>
      </c>
      <c r="E319" s="29"/>
      <c r="F319" s="29">
        <f aca="true" t="shared" si="76" ref="F319:Q319">F320+F324</f>
        <v>0</v>
      </c>
      <c r="G319" s="29">
        <f t="shared" si="76"/>
        <v>0</v>
      </c>
      <c r="H319" s="29">
        <f t="shared" si="76"/>
        <v>0</v>
      </c>
      <c r="I319" s="29">
        <f t="shared" si="76"/>
        <v>0</v>
      </c>
      <c r="J319" s="29">
        <f t="shared" si="76"/>
        <v>0</v>
      </c>
      <c r="K319" s="29">
        <f t="shared" si="76"/>
        <v>0</v>
      </c>
      <c r="L319" s="29">
        <f t="shared" si="76"/>
        <v>0</v>
      </c>
      <c r="M319" s="29">
        <f t="shared" si="76"/>
        <v>0</v>
      </c>
      <c r="N319" s="29">
        <f t="shared" si="76"/>
        <v>0</v>
      </c>
      <c r="O319" s="29">
        <f t="shared" si="76"/>
        <v>0</v>
      </c>
      <c r="P319" s="29">
        <f t="shared" si="76"/>
        <v>0</v>
      </c>
      <c r="Q319" s="29">
        <f t="shared" si="76"/>
        <v>0</v>
      </c>
    </row>
    <row r="320" spans="1:19" s="34" customFormat="1" ht="31.5" customHeight="1">
      <c r="A320" s="32" t="s">
        <v>182</v>
      </c>
      <c r="B320" s="33"/>
      <c r="C320" s="33">
        <v>2131</v>
      </c>
      <c r="D320" s="2">
        <f>F320+G320+H320+I320+J320+K320+L320+M320+N320+O320+P320+Q320</f>
        <v>0</v>
      </c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41"/>
      <c r="S320" s="41"/>
    </row>
    <row r="321" spans="1:19" s="31" customFormat="1" ht="44.25" customHeight="1">
      <c r="A321" s="28" t="s">
        <v>232</v>
      </c>
      <c r="B321" s="29"/>
      <c r="C321" s="29"/>
      <c r="D321" s="30">
        <f>F321+H321+I321+J321+K321+L321+M321+N321+O321+P321+Q321+R321</f>
        <v>0</v>
      </c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53"/>
      <c r="S321" s="53"/>
    </row>
    <row r="322" spans="1:19" s="31" customFormat="1" ht="43.5" customHeight="1">
      <c r="A322" s="28" t="s">
        <v>188</v>
      </c>
      <c r="B322" s="29"/>
      <c r="C322" s="29"/>
      <c r="D322" s="30">
        <f>F322+H322+I322+J322+K322+L322+M322+N322+O322+P322+Q322+R322</f>
        <v>0</v>
      </c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53"/>
      <c r="S322" s="53"/>
    </row>
    <row r="323" spans="1:19" s="31" customFormat="1" ht="62.25" customHeight="1">
      <c r="A323" s="28" t="s">
        <v>189</v>
      </c>
      <c r="B323" s="29"/>
      <c r="C323" s="29"/>
      <c r="D323" s="30">
        <f>F323+H323+I323+J323+K323+L323+M323+N323+O323+P323+Q323+R323</f>
        <v>0</v>
      </c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53"/>
      <c r="S323" s="53"/>
    </row>
    <row r="324" spans="1:18" s="31" customFormat="1" ht="47.25" customHeight="1">
      <c r="A324" s="32" t="s">
        <v>152</v>
      </c>
      <c r="B324" s="29"/>
      <c r="C324" s="33">
        <v>2410</v>
      </c>
      <c r="D324" s="2">
        <f>F324+G324+H324+I324+J324+K324+L324+M324+N324+O324+P324+Q324</f>
        <v>0</v>
      </c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53"/>
    </row>
    <row r="325" spans="1:18" s="31" customFormat="1" ht="48" customHeight="1">
      <c r="A325" s="28" t="s">
        <v>233</v>
      </c>
      <c r="B325" s="29"/>
      <c r="C325" s="29"/>
      <c r="D325" s="30">
        <f>F325+H325+I325+J325+K325+L325+M325+N325+O325+P325+Q325+R325</f>
        <v>0</v>
      </c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53"/>
    </row>
    <row r="326" spans="1:17" s="31" customFormat="1" ht="35.25" customHeight="1">
      <c r="A326" s="28" t="s">
        <v>150</v>
      </c>
      <c r="B326" s="29">
        <v>170603</v>
      </c>
      <c r="C326" s="29"/>
      <c r="D326" s="29">
        <f>D327</f>
        <v>0</v>
      </c>
      <c r="E326" s="29"/>
      <c r="F326" s="29">
        <f aca="true" t="shared" si="77" ref="F326:Q326">F327</f>
        <v>0</v>
      </c>
      <c r="G326" s="29">
        <f t="shared" si="77"/>
        <v>0</v>
      </c>
      <c r="H326" s="29">
        <f t="shared" si="77"/>
        <v>0</v>
      </c>
      <c r="I326" s="29">
        <f t="shared" si="77"/>
        <v>0</v>
      </c>
      <c r="J326" s="29">
        <f t="shared" si="77"/>
        <v>0</v>
      </c>
      <c r="K326" s="29">
        <f t="shared" si="77"/>
        <v>0</v>
      </c>
      <c r="L326" s="29">
        <f t="shared" si="77"/>
        <v>0</v>
      </c>
      <c r="M326" s="29">
        <f t="shared" si="77"/>
        <v>0</v>
      </c>
      <c r="N326" s="29">
        <f t="shared" si="77"/>
        <v>0</v>
      </c>
      <c r="O326" s="29">
        <f t="shared" si="77"/>
        <v>0</v>
      </c>
      <c r="P326" s="29">
        <f t="shared" si="77"/>
        <v>0</v>
      </c>
      <c r="Q326" s="29">
        <f t="shared" si="77"/>
        <v>0</v>
      </c>
    </row>
    <row r="327" spans="1:17" s="34" customFormat="1" ht="47.25" customHeight="1">
      <c r="A327" s="32" t="s">
        <v>136</v>
      </c>
      <c r="B327" s="33"/>
      <c r="C327" s="33">
        <v>1310</v>
      </c>
      <c r="D327" s="2">
        <f>F327+G327+H327+I327+J327+K327+L327+M327+N327+O327+P327+Q327</f>
        <v>0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1:17" s="37" customFormat="1" ht="29.25" customHeight="1">
      <c r="A328" s="35" t="s">
        <v>50</v>
      </c>
      <c r="B328" s="36"/>
      <c r="C328" s="36"/>
      <c r="D328" s="36">
        <f>D329+D333+D338</f>
        <v>4000</v>
      </c>
      <c r="E328" s="36"/>
      <c r="F328" s="36">
        <f aca="true" t="shared" si="78" ref="F328:Q328">F329+F333+F338</f>
        <v>0</v>
      </c>
      <c r="G328" s="36">
        <f t="shared" si="78"/>
        <v>2000</v>
      </c>
      <c r="H328" s="36">
        <f t="shared" si="78"/>
        <v>0</v>
      </c>
      <c r="I328" s="36">
        <f t="shared" si="78"/>
        <v>2000</v>
      </c>
      <c r="J328" s="36">
        <f t="shared" si="78"/>
        <v>0</v>
      </c>
      <c r="K328" s="36">
        <f t="shared" si="78"/>
        <v>0</v>
      </c>
      <c r="L328" s="36">
        <f t="shared" si="78"/>
        <v>0</v>
      </c>
      <c r="M328" s="36">
        <f t="shared" si="78"/>
        <v>0</v>
      </c>
      <c r="N328" s="36">
        <f t="shared" si="78"/>
        <v>0</v>
      </c>
      <c r="O328" s="36">
        <f t="shared" si="78"/>
        <v>0</v>
      </c>
      <c r="P328" s="36">
        <f t="shared" si="78"/>
        <v>0</v>
      </c>
      <c r="Q328" s="36">
        <f t="shared" si="78"/>
        <v>0</v>
      </c>
    </row>
    <row r="329" spans="1:17" s="31" customFormat="1" ht="31.5">
      <c r="A329" s="28" t="s">
        <v>84</v>
      </c>
      <c r="B329" s="29">
        <v>10116</v>
      </c>
      <c r="C329" s="29"/>
      <c r="D329" s="29">
        <f>D331+D332+D330</f>
        <v>4000</v>
      </c>
      <c r="E329" s="29"/>
      <c r="F329" s="29">
        <f aca="true" t="shared" si="79" ref="F329:Q329">F331+F332+F330</f>
        <v>0</v>
      </c>
      <c r="G329" s="29">
        <f t="shared" si="79"/>
        <v>2000</v>
      </c>
      <c r="H329" s="29">
        <f t="shared" si="79"/>
        <v>0</v>
      </c>
      <c r="I329" s="29">
        <f t="shared" si="79"/>
        <v>2000</v>
      </c>
      <c r="J329" s="29">
        <f t="shared" si="79"/>
        <v>0</v>
      </c>
      <c r="K329" s="29">
        <f t="shared" si="79"/>
        <v>0</v>
      </c>
      <c r="L329" s="29">
        <f t="shared" si="79"/>
        <v>0</v>
      </c>
      <c r="M329" s="29">
        <f t="shared" si="79"/>
        <v>0</v>
      </c>
      <c r="N329" s="29">
        <f t="shared" si="79"/>
        <v>0</v>
      </c>
      <c r="O329" s="29">
        <f t="shared" si="79"/>
        <v>0</v>
      </c>
      <c r="P329" s="29">
        <f t="shared" si="79"/>
        <v>0</v>
      </c>
      <c r="Q329" s="29">
        <f t="shared" si="79"/>
        <v>0</v>
      </c>
    </row>
    <row r="330" spans="1:17" s="34" customFormat="1" ht="15.75">
      <c r="A330" s="32" t="s">
        <v>119</v>
      </c>
      <c r="B330" s="33"/>
      <c r="C330" s="33">
        <v>1111</v>
      </c>
      <c r="D330" s="33">
        <f>F330+G330+H330+I330+J330+K330+L330+M330+N330+O330+P330+Q330</f>
        <v>1467</v>
      </c>
      <c r="E330" s="33"/>
      <c r="F330" s="33"/>
      <c r="G330" s="33"/>
      <c r="H330" s="33"/>
      <c r="I330" s="33">
        <v>1467</v>
      </c>
      <c r="J330" s="33"/>
      <c r="K330" s="33"/>
      <c r="L330" s="33"/>
      <c r="M330" s="33"/>
      <c r="N330" s="33"/>
      <c r="O330" s="33"/>
      <c r="P330" s="33"/>
      <c r="Q330" s="33"/>
    </row>
    <row r="331" spans="1:17" s="34" customFormat="1" ht="19.5" customHeight="1">
      <c r="A331" s="1" t="s">
        <v>13</v>
      </c>
      <c r="B331" s="33"/>
      <c r="C331" s="33">
        <v>1120</v>
      </c>
      <c r="D331" s="33">
        <f>F331+G331+H331+I331+J331+K331+L331+M331+N331+O331+P331+Q331</f>
        <v>533</v>
      </c>
      <c r="E331" s="33"/>
      <c r="F331" s="33"/>
      <c r="G331" s="33"/>
      <c r="H331" s="33"/>
      <c r="I331" s="33">
        <v>533</v>
      </c>
      <c r="J331" s="33"/>
      <c r="K331" s="33"/>
      <c r="L331" s="33"/>
      <c r="M331" s="33"/>
      <c r="N331" s="33"/>
      <c r="O331" s="33"/>
      <c r="P331" s="33"/>
      <c r="Q331" s="33"/>
    </row>
    <row r="332" spans="1:17" s="3" customFormat="1" ht="21.75" customHeight="1">
      <c r="A332" s="1" t="s">
        <v>122</v>
      </c>
      <c r="B332" s="2"/>
      <c r="C332" s="2">
        <v>1161</v>
      </c>
      <c r="D332" s="2">
        <f>F332+G332+H332+I332+J332+K332+L332+M332+N332+O332+P332+Q332</f>
        <v>2000</v>
      </c>
      <c r="E332" s="2"/>
      <c r="F332" s="2"/>
      <c r="G332" s="2">
        <v>2000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31" customFormat="1" ht="39.75" customHeight="1">
      <c r="A333" s="28" t="s">
        <v>173</v>
      </c>
      <c r="B333" s="29">
        <v>100203</v>
      </c>
      <c r="C333" s="29"/>
      <c r="D333" s="29">
        <f>D334+D336</f>
        <v>0</v>
      </c>
      <c r="E333" s="29"/>
      <c r="F333" s="29">
        <f aca="true" t="shared" si="80" ref="F333:Q333">F334+F336</f>
        <v>0</v>
      </c>
      <c r="G333" s="29">
        <f t="shared" si="80"/>
        <v>0</v>
      </c>
      <c r="H333" s="29">
        <f t="shared" si="80"/>
        <v>0</v>
      </c>
      <c r="I333" s="29">
        <f t="shared" si="80"/>
        <v>0</v>
      </c>
      <c r="J333" s="29">
        <f t="shared" si="80"/>
        <v>0</v>
      </c>
      <c r="K333" s="29">
        <f t="shared" si="80"/>
        <v>0</v>
      </c>
      <c r="L333" s="29">
        <f t="shared" si="80"/>
        <v>0</v>
      </c>
      <c r="M333" s="29">
        <f t="shared" si="80"/>
        <v>0</v>
      </c>
      <c r="N333" s="29">
        <f t="shared" si="80"/>
        <v>0</v>
      </c>
      <c r="O333" s="29">
        <f t="shared" si="80"/>
        <v>0</v>
      </c>
      <c r="P333" s="29">
        <f t="shared" si="80"/>
        <v>0</v>
      </c>
      <c r="Q333" s="29">
        <f t="shared" si="80"/>
        <v>0</v>
      </c>
    </row>
    <row r="334" spans="1:17" s="3" customFormat="1" ht="78.75">
      <c r="A334" s="1" t="s">
        <v>177</v>
      </c>
      <c r="B334" s="2"/>
      <c r="C334" s="2">
        <v>1137</v>
      </c>
      <c r="D334" s="2">
        <f>F334+G334+H334+I334+J334+K334+L334+M334+N334+O334+P334+Q334</f>
        <v>0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ht="28.5" customHeight="1">
      <c r="A335" s="1" t="s">
        <v>176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ht="45" customHeight="1">
      <c r="A336" s="1" t="s">
        <v>174</v>
      </c>
      <c r="B336" s="2"/>
      <c r="C336" s="2">
        <v>1310</v>
      </c>
      <c r="D336" s="2">
        <f>F336+G336+H336+I336+J336+K336+L336+M336+N336+O336+P336+Q336</f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ht="40.5" customHeight="1">
      <c r="A337" s="1" t="s">
        <v>175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31" customFormat="1" ht="31.5" customHeight="1">
      <c r="A338" s="28" t="s">
        <v>77</v>
      </c>
      <c r="B338" s="29">
        <v>10116</v>
      </c>
      <c r="C338" s="29"/>
      <c r="D338" s="29">
        <f>D339+D340+D341+D342</f>
        <v>0</v>
      </c>
      <c r="E338" s="29"/>
      <c r="F338" s="29">
        <f aca="true" t="shared" si="81" ref="F338:Q338">F339+F340+F341+F342</f>
        <v>0</v>
      </c>
      <c r="G338" s="29">
        <f t="shared" si="81"/>
        <v>0</v>
      </c>
      <c r="H338" s="29">
        <f t="shared" si="81"/>
        <v>0</v>
      </c>
      <c r="I338" s="29">
        <f t="shared" si="81"/>
        <v>0</v>
      </c>
      <c r="J338" s="29">
        <f t="shared" si="81"/>
        <v>0</v>
      </c>
      <c r="K338" s="29">
        <f t="shared" si="81"/>
        <v>0</v>
      </c>
      <c r="L338" s="29">
        <f t="shared" si="81"/>
        <v>0</v>
      </c>
      <c r="M338" s="29">
        <f t="shared" si="81"/>
        <v>0</v>
      </c>
      <c r="N338" s="29">
        <f t="shared" si="81"/>
        <v>0</v>
      </c>
      <c r="O338" s="29">
        <f t="shared" si="81"/>
        <v>0</v>
      </c>
      <c r="P338" s="29">
        <f t="shared" si="81"/>
        <v>0</v>
      </c>
      <c r="Q338" s="29">
        <f t="shared" si="81"/>
        <v>0</v>
      </c>
    </row>
    <row r="339" spans="1:17" s="3" customFormat="1" ht="19.5" customHeight="1">
      <c r="A339" s="1" t="s">
        <v>119</v>
      </c>
      <c r="B339" s="2"/>
      <c r="C339" s="2">
        <v>1111</v>
      </c>
      <c r="D339" s="2">
        <f>F339+G339+H339+I339+J339+K339+L339+M339+N339+O339+P339+Q339</f>
        <v>0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ht="19.5" customHeight="1">
      <c r="A340" s="1" t="s">
        <v>13</v>
      </c>
      <c r="B340" s="2"/>
      <c r="C340" s="2">
        <v>1120</v>
      </c>
      <c r="D340" s="2">
        <f>F340+G340+H340+I340+J340+K340+L340+M340+N340+O340+P340+Q340</f>
        <v>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ht="19.5" customHeight="1">
      <c r="A341" s="1" t="s">
        <v>128</v>
      </c>
      <c r="B341" s="2"/>
      <c r="C341" s="2">
        <v>1163</v>
      </c>
      <c r="D341" s="2">
        <f>F341+G341+H341+I341+J341+K341+L341+M341+N341+O341+P341+Q341</f>
        <v>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ht="19.5" customHeight="1">
      <c r="A342" s="1" t="s">
        <v>88</v>
      </c>
      <c r="B342" s="2"/>
      <c r="C342" s="2">
        <v>1161</v>
      </c>
      <c r="D342" s="2">
        <f>F342+G342+H342+I342+J342+K342+L342+M342+N342+O342+P342+Q342</f>
        <v>0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7" customFormat="1" ht="23.25" customHeight="1">
      <c r="A343" s="35" t="s">
        <v>108</v>
      </c>
      <c r="B343" s="36"/>
      <c r="C343" s="36"/>
      <c r="D343" s="36">
        <f>D344+D350</f>
        <v>0</v>
      </c>
      <c r="E343" s="36"/>
      <c r="F343" s="36">
        <f aca="true" t="shared" si="82" ref="F343:Q343">F344+F350</f>
        <v>0</v>
      </c>
      <c r="G343" s="36">
        <f t="shared" si="82"/>
        <v>0</v>
      </c>
      <c r="H343" s="36">
        <f t="shared" si="82"/>
        <v>0</v>
      </c>
      <c r="I343" s="36">
        <f t="shared" si="82"/>
        <v>0</v>
      </c>
      <c r="J343" s="36">
        <f t="shared" si="82"/>
        <v>0</v>
      </c>
      <c r="K343" s="36">
        <f t="shared" si="82"/>
        <v>0</v>
      </c>
      <c r="L343" s="36">
        <f t="shared" si="82"/>
        <v>0</v>
      </c>
      <c r="M343" s="36">
        <f t="shared" si="82"/>
        <v>0</v>
      </c>
      <c r="N343" s="36">
        <f t="shared" si="82"/>
        <v>0</v>
      </c>
      <c r="O343" s="36">
        <f t="shared" si="82"/>
        <v>0</v>
      </c>
      <c r="P343" s="36">
        <f t="shared" si="82"/>
        <v>0</v>
      </c>
      <c r="Q343" s="36">
        <f t="shared" si="82"/>
        <v>0</v>
      </c>
    </row>
    <row r="344" spans="1:17" s="31" customFormat="1" ht="30" customHeight="1">
      <c r="A344" s="28" t="s">
        <v>19</v>
      </c>
      <c r="B344" s="29">
        <v>10116</v>
      </c>
      <c r="C344" s="29"/>
      <c r="D344" s="29">
        <f>D345+D346+D347+D348+D349</f>
        <v>0</v>
      </c>
      <c r="E344" s="29"/>
      <c r="F344" s="29">
        <f aca="true" t="shared" si="83" ref="F344:Q344">F345+F346+F347+F348+F349</f>
        <v>0</v>
      </c>
      <c r="G344" s="29">
        <f t="shared" si="83"/>
        <v>0</v>
      </c>
      <c r="H344" s="29">
        <f t="shared" si="83"/>
        <v>0</v>
      </c>
      <c r="I344" s="29">
        <f t="shared" si="83"/>
        <v>0</v>
      </c>
      <c r="J344" s="29">
        <f t="shared" si="83"/>
        <v>0</v>
      </c>
      <c r="K344" s="29">
        <f t="shared" si="83"/>
        <v>0</v>
      </c>
      <c r="L344" s="29">
        <f t="shared" si="83"/>
        <v>0</v>
      </c>
      <c r="M344" s="29">
        <f t="shared" si="83"/>
        <v>0</v>
      </c>
      <c r="N344" s="29">
        <f t="shared" si="83"/>
        <v>0</v>
      </c>
      <c r="O344" s="29">
        <f t="shared" si="83"/>
        <v>0</v>
      </c>
      <c r="P344" s="29">
        <f t="shared" si="83"/>
        <v>0</v>
      </c>
      <c r="Q344" s="29">
        <f t="shared" si="83"/>
        <v>0</v>
      </c>
    </row>
    <row r="345" spans="1:17" s="34" customFormat="1" ht="19.5" customHeight="1">
      <c r="A345" s="32" t="s">
        <v>119</v>
      </c>
      <c r="B345" s="33"/>
      <c r="C345" s="33">
        <v>1111</v>
      </c>
      <c r="D345" s="2">
        <f>F345+G345+H345+I345+J345+K345+L345+M345+N345+O345+P345+Q345</f>
        <v>0</v>
      </c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1:17" s="34" customFormat="1" ht="18.75" customHeight="1">
      <c r="A346" s="32" t="s">
        <v>13</v>
      </c>
      <c r="B346" s="33"/>
      <c r="C346" s="33">
        <v>1120</v>
      </c>
      <c r="D346" s="33">
        <f>F346+G346+H346+I346+J346+K346+L346+M346+N346+O346+P346+Q346</f>
        <v>0</v>
      </c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1:17" s="3" customFormat="1" ht="18.75" customHeight="1">
      <c r="A347" s="1" t="s">
        <v>115</v>
      </c>
      <c r="B347" s="2"/>
      <c r="C347" s="2">
        <v>1140</v>
      </c>
      <c r="D347" s="2">
        <f>F347+G347+H347+I347+J347+K347+L347+M347+N347+O347+P347+Q347</f>
        <v>0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ht="18.75" customHeight="1">
      <c r="A348" s="1" t="s">
        <v>13</v>
      </c>
      <c r="B348" s="2"/>
      <c r="C348" s="2">
        <v>1120</v>
      </c>
      <c r="D348" s="2">
        <f>F348+G348+H348+I348+J348+K348+L348+M348+N348+O348+P348+Q348</f>
        <v>0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ht="64.5" customHeight="1">
      <c r="A349" s="1" t="s">
        <v>218</v>
      </c>
      <c r="B349" s="2"/>
      <c r="C349" s="2">
        <v>1131</v>
      </c>
      <c r="D349" s="2">
        <f>F349+G349+H349+I349+J349+K349+L349+M349+N349+O349+P349+Q349</f>
        <v>0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31" customFormat="1" ht="18.75" customHeight="1">
      <c r="A350" s="28" t="s">
        <v>91</v>
      </c>
      <c r="B350" s="29">
        <v>91106</v>
      </c>
      <c r="C350" s="29"/>
      <c r="D350" s="29">
        <f>D351+D352+D353</f>
        <v>0</v>
      </c>
      <c r="E350" s="29"/>
      <c r="F350" s="29">
        <f aca="true" t="shared" si="84" ref="F350:Q350">F351+F352+F353</f>
        <v>0</v>
      </c>
      <c r="G350" s="29">
        <f t="shared" si="84"/>
        <v>0</v>
      </c>
      <c r="H350" s="29">
        <f t="shared" si="84"/>
        <v>0</v>
      </c>
      <c r="I350" s="29">
        <f t="shared" si="84"/>
        <v>0</v>
      </c>
      <c r="J350" s="29">
        <f t="shared" si="84"/>
        <v>0</v>
      </c>
      <c r="K350" s="29">
        <f t="shared" si="84"/>
        <v>0</v>
      </c>
      <c r="L350" s="29">
        <f t="shared" si="84"/>
        <v>0</v>
      </c>
      <c r="M350" s="29">
        <f t="shared" si="84"/>
        <v>0</v>
      </c>
      <c r="N350" s="29">
        <f t="shared" si="84"/>
        <v>0</v>
      </c>
      <c r="O350" s="29">
        <f t="shared" si="84"/>
        <v>0</v>
      </c>
      <c r="P350" s="29">
        <f t="shared" si="84"/>
        <v>0</v>
      </c>
      <c r="Q350" s="29">
        <f t="shared" si="84"/>
        <v>0</v>
      </c>
    </row>
    <row r="351" spans="1:17" s="3" customFormat="1" ht="28.5" customHeight="1">
      <c r="A351" s="1" t="s">
        <v>159</v>
      </c>
      <c r="B351" s="2"/>
      <c r="C351" s="2">
        <v>1162</v>
      </c>
      <c r="D351" s="2">
        <f>F351+G351+H351+I351+J351+K351+L351+M351+N351+O351+P351+Q351</f>
        <v>0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ht="21" customHeight="1">
      <c r="A352" s="1" t="s">
        <v>13</v>
      </c>
      <c r="B352" s="2"/>
      <c r="C352" s="2">
        <v>1120</v>
      </c>
      <c r="D352" s="2">
        <f>F352+G352+H352+I352+J352+K352+L352+M352+N352+O352+P352+Q352</f>
        <v>0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ht="18.75" customHeight="1">
      <c r="A353" s="1" t="s">
        <v>122</v>
      </c>
      <c r="B353" s="2"/>
      <c r="C353" s="2">
        <v>1161</v>
      </c>
      <c r="D353" s="2">
        <f>F353+G353+H353+I353+J353+K353+L353+M353+N353+O353+P353+Q353</f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7" customFormat="1" ht="18.75" customHeight="1">
      <c r="A354" s="35" t="s">
        <v>92</v>
      </c>
      <c r="B354" s="36">
        <v>250102</v>
      </c>
      <c r="C354" s="36"/>
      <c r="D354" s="36">
        <f>D355</f>
        <v>0</v>
      </c>
      <c r="E354" s="36"/>
      <c r="F354" s="36">
        <f aca="true" t="shared" si="85" ref="F354:Q354">F355</f>
        <v>0</v>
      </c>
      <c r="G354" s="36">
        <f t="shared" si="85"/>
        <v>0</v>
      </c>
      <c r="H354" s="36">
        <f t="shared" si="85"/>
        <v>0</v>
      </c>
      <c r="I354" s="36">
        <f t="shared" si="85"/>
        <v>0</v>
      </c>
      <c r="J354" s="36">
        <f t="shared" si="85"/>
        <v>0</v>
      </c>
      <c r="K354" s="36">
        <f t="shared" si="85"/>
        <v>0</v>
      </c>
      <c r="L354" s="36">
        <f t="shared" si="85"/>
        <v>0</v>
      </c>
      <c r="M354" s="36">
        <f t="shared" si="85"/>
        <v>0</v>
      </c>
      <c r="N354" s="36">
        <f t="shared" si="85"/>
        <v>0</v>
      </c>
      <c r="O354" s="36">
        <f t="shared" si="85"/>
        <v>0</v>
      </c>
      <c r="P354" s="36">
        <f t="shared" si="85"/>
        <v>0</v>
      </c>
      <c r="Q354" s="36">
        <f t="shared" si="85"/>
        <v>0</v>
      </c>
    </row>
    <row r="355" spans="1:17" s="34" customFormat="1" ht="18.75" customHeight="1">
      <c r="A355" s="32" t="s">
        <v>93</v>
      </c>
      <c r="B355" s="33"/>
      <c r="C355" s="33">
        <v>3000</v>
      </c>
      <c r="D355" s="2">
        <f>F355+G355+H355+I355+J355+K355+L355+M355+N355+O355+P355+Q355</f>
        <v>0</v>
      </c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1:17" s="3" customFormat="1" ht="31.5">
      <c r="A356" s="12" t="s">
        <v>6</v>
      </c>
      <c r="B356" s="13"/>
      <c r="C356" s="13"/>
      <c r="D356" s="44">
        <f>D160+D195+D289+D328</f>
        <v>560260</v>
      </c>
      <c r="E356" s="48">
        <v>370.6</v>
      </c>
      <c r="F356" s="44">
        <f aca="true" t="shared" si="86" ref="F356:Q356">F160+F195+F289+F328</f>
        <v>88982</v>
      </c>
      <c r="G356" s="44">
        <f t="shared" si="86"/>
        <v>39472</v>
      </c>
      <c r="H356" s="44">
        <f t="shared" si="86"/>
        <v>83554</v>
      </c>
      <c r="I356" s="44">
        <f t="shared" si="86"/>
        <v>53116</v>
      </c>
      <c r="J356" s="44">
        <f t="shared" si="86"/>
        <v>61314</v>
      </c>
      <c r="K356" s="44">
        <f t="shared" si="86"/>
        <v>39116</v>
      </c>
      <c r="L356" s="44">
        <f t="shared" si="86"/>
        <v>39314</v>
      </c>
      <c r="M356" s="44">
        <f t="shared" si="86"/>
        <v>39314</v>
      </c>
      <c r="N356" s="44">
        <f t="shared" si="86"/>
        <v>39116</v>
      </c>
      <c r="O356" s="44">
        <f t="shared" si="86"/>
        <v>29314</v>
      </c>
      <c r="P356" s="44">
        <f t="shared" si="86"/>
        <v>28956</v>
      </c>
      <c r="Q356" s="44">
        <f t="shared" si="86"/>
        <v>18692</v>
      </c>
    </row>
    <row r="357" spans="1:17" s="3" customFormat="1" ht="14.2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ht="15.75">
      <c r="A358" s="120" t="s">
        <v>9</v>
      </c>
      <c r="B358" s="121"/>
      <c r="C358" s="121"/>
      <c r="D358" s="121"/>
      <c r="E358" s="121"/>
      <c r="F358" s="121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</row>
    <row r="359" spans="1:17" s="11" customFormat="1" ht="47.25">
      <c r="A359" s="12" t="s">
        <v>169</v>
      </c>
      <c r="B359" s="13"/>
      <c r="C359" s="13"/>
      <c r="D359" s="13">
        <f>D360+D363</f>
        <v>138690</v>
      </c>
      <c r="E359" s="13">
        <v>21.1</v>
      </c>
      <c r="F359" s="13">
        <f aca="true" t="shared" si="87" ref="F359:Q359">F360+F363</f>
        <v>96690</v>
      </c>
      <c r="G359" s="13">
        <f t="shared" si="87"/>
        <v>0</v>
      </c>
      <c r="H359" s="13">
        <f t="shared" si="87"/>
        <v>0</v>
      </c>
      <c r="I359" s="13">
        <f t="shared" si="87"/>
        <v>0</v>
      </c>
      <c r="J359" s="13">
        <f t="shared" si="87"/>
        <v>32000</v>
      </c>
      <c r="K359" s="13">
        <f t="shared" si="87"/>
        <v>0</v>
      </c>
      <c r="L359" s="13">
        <f t="shared" si="87"/>
        <v>0</v>
      </c>
      <c r="M359" s="13">
        <f t="shared" si="87"/>
        <v>10000</v>
      </c>
      <c r="N359" s="13">
        <f t="shared" si="87"/>
        <v>0</v>
      </c>
      <c r="O359" s="13">
        <f t="shared" si="87"/>
        <v>0</v>
      </c>
      <c r="P359" s="13">
        <f t="shared" si="87"/>
        <v>0</v>
      </c>
      <c r="Q359" s="13">
        <f t="shared" si="87"/>
        <v>0</v>
      </c>
    </row>
    <row r="360" spans="1:17" s="23" customFormat="1" ht="63">
      <c r="A360" s="28" t="s">
        <v>267</v>
      </c>
      <c r="B360" s="21">
        <v>100106</v>
      </c>
      <c r="C360" s="21"/>
      <c r="D360" s="21">
        <f>D361+D362</f>
        <v>46690</v>
      </c>
      <c r="E360" s="21">
        <v>21.1</v>
      </c>
      <c r="F360" s="21">
        <f aca="true" t="shared" si="88" ref="F360:Q360">F361+F362</f>
        <v>46690</v>
      </c>
      <c r="G360" s="21">
        <f t="shared" si="88"/>
        <v>0</v>
      </c>
      <c r="H360" s="21">
        <f t="shared" si="88"/>
        <v>0</v>
      </c>
      <c r="I360" s="21">
        <f t="shared" si="88"/>
        <v>0</v>
      </c>
      <c r="J360" s="21">
        <f t="shared" si="88"/>
        <v>0</v>
      </c>
      <c r="K360" s="21">
        <f t="shared" si="88"/>
        <v>0</v>
      </c>
      <c r="L360" s="21">
        <f t="shared" si="88"/>
        <v>0</v>
      </c>
      <c r="M360" s="21">
        <f t="shared" si="88"/>
        <v>0</v>
      </c>
      <c r="N360" s="21">
        <f t="shared" si="88"/>
        <v>0</v>
      </c>
      <c r="O360" s="21">
        <f t="shared" si="88"/>
        <v>0</v>
      </c>
      <c r="P360" s="21">
        <f t="shared" si="88"/>
        <v>0</v>
      </c>
      <c r="Q360" s="21">
        <f t="shared" si="88"/>
        <v>0</v>
      </c>
    </row>
    <row r="361" spans="1:17" s="34" customFormat="1" ht="31.5">
      <c r="A361" s="32" t="s">
        <v>268</v>
      </c>
      <c r="B361" s="33"/>
      <c r="C361" s="33">
        <v>2131</v>
      </c>
      <c r="D361" s="2">
        <f>F361+G361+H361+I361+J361+K361+L361+M361+N361+O361+P361+Q361</f>
        <v>46690</v>
      </c>
      <c r="E361" s="33"/>
      <c r="F361" s="33">
        <v>46690</v>
      </c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1:17" s="34" customFormat="1" ht="31.5" hidden="1">
      <c r="A362" s="32" t="s">
        <v>162</v>
      </c>
      <c r="B362" s="33"/>
      <c r="C362" s="33">
        <v>1131</v>
      </c>
      <c r="D362" s="2">
        <f>F362+G362+H362+I362+J362+K362+L362+M362+N362+O362+P362+Q362</f>
        <v>0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1:17" s="31" customFormat="1" ht="47.25">
      <c r="A363" s="28" t="s">
        <v>170</v>
      </c>
      <c r="B363" s="29">
        <v>240601</v>
      </c>
      <c r="C363" s="29"/>
      <c r="D363" s="29">
        <f>D364+D367+D368</f>
        <v>92000</v>
      </c>
      <c r="E363" s="29"/>
      <c r="F363" s="29">
        <f aca="true" t="shared" si="89" ref="F363:Q363">F364+F367+F368</f>
        <v>50000</v>
      </c>
      <c r="G363" s="29">
        <f t="shared" si="89"/>
        <v>0</v>
      </c>
      <c r="H363" s="29">
        <f t="shared" si="89"/>
        <v>0</v>
      </c>
      <c r="I363" s="29">
        <f t="shared" si="89"/>
        <v>0</v>
      </c>
      <c r="J363" s="29">
        <f t="shared" si="89"/>
        <v>32000</v>
      </c>
      <c r="K363" s="29">
        <f t="shared" si="89"/>
        <v>0</v>
      </c>
      <c r="L363" s="29">
        <f t="shared" si="89"/>
        <v>0</v>
      </c>
      <c r="M363" s="29">
        <f t="shared" si="89"/>
        <v>10000</v>
      </c>
      <c r="N363" s="29">
        <f t="shared" si="89"/>
        <v>0</v>
      </c>
      <c r="O363" s="29">
        <f t="shared" si="89"/>
        <v>0</v>
      </c>
      <c r="P363" s="29">
        <f t="shared" si="89"/>
        <v>0</v>
      </c>
      <c r="Q363" s="29">
        <f t="shared" si="89"/>
        <v>0</v>
      </c>
    </row>
    <row r="364" spans="1:17" s="34" customFormat="1" ht="29.25" customHeight="1">
      <c r="A364" s="1" t="s">
        <v>105</v>
      </c>
      <c r="B364" s="33"/>
      <c r="C364" s="33">
        <v>2133</v>
      </c>
      <c r="D364" s="33">
        <f>F364+G364+H364+I364+J364+K364+L364+M364+N364+O364+P364+Q364</f>
        <v>92000</v>
      </c>
      <c r="E364" s="33"/>
      <c r="F364" s="2">
        <v>50000</v>
      </c>
      <c r="G364" s="2"/>
      <c r="H364" s="2"/>
      <c r="I364" s="2"/>
      <c r="J364" s="2">
        <v>32000</v>
      </c>
      <c r="K364" s="2"/>
      <c r="L364" s="2"/>
      <c r="M364" s="2">
        <v>10000</v>
      </c>
      <c r="N364" s="2"/>
      <c r="O364" s="2"/>
      <c r="P364" s="2"/>
      <c r="Q364" s="2"/>
    </row>
    <row r="365" spans="1:17" s="52" customFormat="1" ht="28.5" customHeight="1" hidden="1">
      <c r="A365" s="49" t="s">
        <v>230</v>
      </c>
      <c r="B365" s="50"/>
      <c r="C365" s="50"/>
      <c r="D365" s="50">
        <f>F365+G365+H365+I365+J365+K365+L365+M365+N365+O365+P365+Q365</f>
        <v>0</v>
      </c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</row>
    <row r="366" spans="1:17" s="52" customFormat="1" ht="45" hidden="1">
      <c r="A366" s="49" t="s">
        <v>211</v>
      </c>
      <c r="B366" s="50"/>
      <c r="C366" s="50"/>
      <c r="D366" s="50">
        <f>F366+G366+H366+I366+J366+K366+L366+M366+N366+O366+P366+Q366</f>
        <v>0</v>
      </c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</row>
    <row r="367" spans="1:17" s="34" customFormat="1" ht="28.5" customHeight="1" hidden="1">
      <c r="A367" s="32" t="s">
        <v>99</v>
      </c>
      <c r="B367" s="33"/>
      <c r="C367" s="33">
        <v>2132</v>
      </c>
      <c r="D367" s="2">
        <f>F367+G367+H367+I367+J367+K367+L367+M367+N367+O367+P367+Q367</f>
        <v>0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1:17" s="34" customFormat="1" ht="16.5" customHeight="1" hidden="1">
      <c r="A368" s="32" t="s">
        <v>40</v>
      </c>
      <c r="B368" s="33"/>
      <c r="C368" s="33">
        <v>2133</v>
      </c>
      <c r="D368" s="2">
        <f>F368+G368+H368+I368+J368+K368+L368+M368+N368+O368+P368+Q368</f>
        <v>0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1:17" s="31" customFormat="1" ht="15.75" hidden="1">
      <c r="A369" s="28" t="s">
        <v>87</v>
      </c>
      <c r="B369" s="29">
        <v>150122</v>
      </c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</row>
    <row r="370" spans="1:17" s="34" customFormat="1" ht="15.75" hidden="1">
      <c r="A370" s="32" t="s">
        <v>88</v>
      </c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1:17" s="11" customFormat="1" ht="30.75" customHeight="1">
      <c r="A371" s="12" t="s">
        <v>165</v>
      </c>
      <c r="B371" s="13"/>
      <c r="C371" s="13"/>
      <c r="D371" s="13">
        <f>D372+D386+D388</f>
        <v>99000</v>
      </c>
      <c r="E371" s="13"/>
      <c r="F371" s="13">
        <f aca="true" t="shared" si="90" ref="F371:Q371">F372+F386+F388</f>
        <v>99000</v>
      </c>
      <c r="G371" s="13">
        <f t="shared" si="90"/>
        <v>0</v>
      </c>
      <c r="H371" s="13">
        <f t="shared" si="90"/>
        <v>0</v>
      </c>
      <c r="I371" s="13">
        <f t="shared" si="90"/>
        <v>0</v>
      </c>
      <c r="J371" s="13">
        <f t="shared" si="90"/>
        <v>0</v>
      </c>
      <c r="K371" s="13">
        <f t="shared" si="90"/>
        <v>0</v>
      </c>
      <c r="L371" s="13">
        <f t="shared" si="90"/>
        <v>0</v>
      </c>
      <c r="M371" s="13">
        <f t="shared" si="90"/>
        <v>0</v>
      </c>
      <c r="N371" s="13">
        <f t="shared" si="90"/>
        <v>0</v>
      </c>
      <c r="O371" s="13">
        <f t="shared" si="90"/>
        <v>0</v>
      </c>
      <c r="P371" s="13">
        <f t="shared" si="90"/>
        <v>0</v>
      </c>
      <c r="Q371" s="13">
        <f t="shared" si="90"/>
        <v>0</v>
      </c>
    </row>
    <row r="372" spans="1:17" s="23" customFormat="1" ht="15.75" hidden="1">
      <c r="A372" s="22" t="s">
        <v>86</v>
      </c>
      <c r="B372" s="21">
        <v>150101</v>
      </c>
      <c r="C372" s="21"/>
      <c r="D372" s="21">
        <f>D373+D383</f>
        <v>0</v>
      </c>
      <c r="E372" s="21"/>
      <c r="F372" s="21">
        <f aca="true" t="shared" si="91" ref="F372:Q372">F373+F383</f>
        <v>0</v>
      </c>
      <c r="G372" s="21">
        <f t="shared" si="91"/>
        <v>0</v>
      </c>
      <c r="H372" s="21">
        <f t="shared" si="91"/>
        <v>0</v>
      </c>
      <c r="I372" s="21">
        <f t="shared" si="91"/>
        <v>0</v>
      </c>
      <c r="J372" s="21">
        <f t="shared" si="91"/>
        <v>0</v>
      </c>
      <c r="K372" s="21">
        <f t="shared" si="91"/>
        <v>0</v>
      </c>
      <c r="L372" s="21">
        <f t="shared" si="91"/>
        <v>0</v>
      </c>
      <c r="M372" s="21">
        <f t="shared" si="91"/>
        <v>0</v>
      </c>
      <c r="N372" s="21">
        <f t="shared" si="91"/>
        <v>0</v>
      </c>
      <c r="O372" s="21">
        <f t="shared" si="91"/>
        <v>0</v>
      </c>
      <c r="P372" s="21">
        <f t="shared" si="91"/>
        <v>0</v>
      </c>
      <c r="Q372" s="21">
        <f t="shared" si="91"/>
        <v>0</v>
      </c>
    </row>
    <row r="373" spans="1:17" s="3" customFormat="1" ht="29.25" customHeight="1" hidden="1">
      <c r="A373" s="32" t="s">
        <v>168</v>
      </c>
      <c r="B373" s="2"/>
      <c r="C373" s="2">
        <v>2133</v>
      </c>
      <c r="D373" s="2">
        <f>D374+D375+D376+D382+D377+D378+D379+D380+D381</f>
        <v>0</v>
      </c>
      <c r="E373" s="2"/>
      <c r="F373" s="2">
        <f aca="true" t="shared" si="92" ref="F373:Q373">F374+F375+F376+F382+F377+F378+F379+F380+F381</f>
        <v>0</v>
      </c>
      <c r="G373" s="2">
        <f t="shared" si="92"/>
        <v>0</v>
      </c>
      <c r="H373" s="2">
        <f t="shared" si="92"/>
        <v>0</v>
      </c>
      <c r="I373" s="2">
        <f t="shared" si="92"/>
        <v>0</v>
      </c>
      <c r="J373" s="2">
        <f t="shared" si="92"/>
        <v>0</v>
      </c>
      <c r="K373" s="2">
        <f t="shared" si="92"/>
        <v>0</v>
      </c>
      <c r="L373" s="2">
        <f t="shared" si="92"/>
        <v>0</v>
      </c>
      <c r="M373" s="2">
        <f t="shared" si="92"/>
        <v>0</v>
      </c>
      <c r="N373" s="2">
        <f t="shared" si="92"/>
        <v>0</v>
      </c>
      <c r="O373" s="2">
        <f t="shared" si="92"/>
        <v>0</v>
      </c>
      <c r="P373" s="2">
        <f t="shared" si="92"/>
        <v>0</v>
      </c>
      <c r="Q373" s="2">
        <f t="shared" si="92"/>
        <v>0</v>
      </c>
    </row>
    <row r="374" spans="1:17" s="52" customFormat="1" ht="84" customHeight="1" hidden="1">
      <c r="A374" s="49" t="s">
        <v>251</v>
      </c>
      <c r="B374" s="50"/>
      <c r="C374" s="50"/>
      <c r="D374" s="50">
        <f aca="true" t="shared" si="93" ref="D374:D382">F374+G374+H374+I374+J374+K374+L374+M374+N374+O374+P374+Q374</f>
        <v>0</v>
      </c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</row>
    <row r="375" spans="1:17" s="52" customFormat="1" ht="48.75" customHeight="1" hidden="1">
      <c r="A375" s="49" t="s">
        <v>220</v>
      </c>
      <c r="B375" s="50"/>
      <c r="C375" s="50"/>
      <c r="D375" s="50">
        <f t="shared" si="93"/>
        <v>0</v>
      </c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</row>
    <row r="376" spans="1:17" s="52" customFormat="1" ht="107.25" customHeight="1" hidden="1">
      <c r="A376" s="49" t="s">
        <v>221</v>
      </c>
      <c r="B376" s="50"/>
      <c r="C376" s="50"/>
      <c r="D376" s="50">
        <f t="shared" si="93"/>
        <v>0</v>
      </c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</row>
    <row r="377" spans="1:17" s="52" customFormat="1" ht="76.5" customHeight="1" hidden="1">
      <c r="A377" s="49" t="s">
        <v>222</v>
      </c>
      <c r="B377" s="50"/>
      <c r="C377" s="50"/>
      <c r="D377" s="50">
        <f t="shared" si="93"/>
        <v>0</v>
      </c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</row>
    <row r="378" spans="1:17" s="31" customFormat="1" ht="60.75" customHeight="1" hidden="1">
      <c r="A378" s="49" t="s">
        <v>223</v>
      </c>
      <c r="B378" s="29"/>
      <c r="C378" s="29"/>
      <c r="D378" s="50">
        <f t="shared" si="93"/>
        <v>0</v>
      </c>
      <c r="E378" s="29"/>
      <c r="F378" s="29"/>
      <c r="G378" s="50"/>
      <c r="H378" s="29"/>
      <c r="I378" s="29"/>
      <c r="J378" s="29"/>
      <c r="K378" s="29"/>
      <c r="L378" s="29"/>
      <c r="M378" s="29"/>
      <c r="N378" s="29"/>
      <c r="O378" s="29"/>
      <c r="P378" s="29"/>
      <c r="Q378" s="29"/>
    </row>
    <row r="379" spans="1:17" s="52" customFormat="1" ht="59.25" customHeight="1" hidden="1">
      <c r="A379" s="49" t="s">
        <v>226</v>
      </c>
      <c r="B379" s="50"/>
      <c r="C379" s="50"/>
      <c r="D379" s="50">
        <f t="shared" si="93"/>
        <v>0</v>
      </c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</row>
    <row r="380" spans="1:17" s="31" customFormat="1" ht="61.5" customHeight="1" hidden="1">
      <c r="A380" s="49" t="s">
        <v>224</v>
      </c>
      <c r="B380" s="29"/>
      <c r="C380" s="29"/>
      <c r="D380" s="50">
        <f t="shared" si="93"/>
        <v>0</v>
      </c>
      <c r="E380" s="29"/>
      <c r="F380" s="29"/>
      <c r="G380" s="50"/>
      <c r="H380" s="29"/>
      <c r="I380" s="29"/>
      <c r="J380" s="29"/>
      <c r="K380" s="29"/>
      <c r="L380" s="29"/>
      <c r="M380" s="29"/>
      <c r="N380" s="29"/>
      <c r="O380" s="29"/>
      <c r="P380" s="29"/>
      <c r="Q380" s="29"/>
    </row>
    <row r="381" spans="1:17" s="52" customFormat="1" ht="48.75" customHeight="1" hidden="1">
      <c r="A381" s="49" t="s">
        <v>225</v>
      </c>
      <c r="B381" s="50"/>
      <c r="C381" s="50"/>
      <c r="D381" s="50">
        <f t="shared" si="93"/>
        <v>0</v>
      </c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</row>
    <row r="382" spans="1:17" s="52" customFormat="1" ht="87" customHeight="1" hidden="1">
      <c r="A382" s="49" t="s">
        <v>228</v>
      </c>
      <c r="B382" s="50"/>
      <c r="C382" s="50"/>
      <c r="D382" s="50">
        <f t="shared" si="93"/>
        <v>0</v>
      </c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</row>
    <row r="383" spans="1:17" s="34" customFormat="1" ht="25.5" customHeight="1" hidden="1">
      <c r="A383" s="32" t="s">
        <v>227</v>
      </c>
      <c r="B383" s="33"/>
      <c r="C383" s="33">
        <v>2123</v>
      </c>
      <c r="D383" s="33">
        <f>D384+D385</f>
        <v>0</v>
      </c>
      <c r="E383" s="33"/>
      <c r="F383" s="33">
        <f aca="true" t="shared" si="94" ref="F383:Q383">F384+F385</f>
        <v>0</v>
      </c>
      <c r="G383" s="33">
        <f t="shared" si="94"/>
        <v>0</v>
      </c>
      <c r="H383" s="33">
        <f t="shared" si="94"/>
        <v>0</v>
      </c>
      <c r="I383" s="33">
        <f t="shared" si="94"/>
        <v>0</v>
      </c>
      <c r="J383" s="33">
        <f t="shared" si="94"/>
        <v>0</v>
      </c>
      <c r="K383" s="33">
        <f t="shared" si="94"/>
        <v>0</v>
      </c>
      <c r="L383" s="33">
        <f t="shared" si="94"/>
        <v>0</v>
      </c>
      <c r="M383" s="33">
        <f t="shared" si="94"/>
        <v>0</v>
      </c>
      <c r="N383" s="33">
        <f t="shared" si="94"/>
        <v>0</v>
      </c>
      <c r="O383" s="33">
        <f t="shared" si="94"/>
        <v>0</v>
      </c>
      <c r="P383" s="33">
        <f t="shared" si="94"/>
        <v>0</v>
      </c>
      <c r="Q383" s="33">
        <f t="shared" si="94"/>
        <v>0</v>
      </c>
    </row>
    <row r="384" spans="1:17" s="52" customFormat="1" ht="48.75" customHeight="1" hidden="1">
      <c r="A384" s="49" t="s">
        <v>225</v>
      </c>
      <c r="B384" s="50"/>
      <c r="C384" s="50"/>
      <c r="D384" s="50">
        <f>F384+G384+H384+I384+J384+K384+L384+M384+N384+O384+P384+Q384</f>
        <v>0</v>
      </c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</row>
    <row r="385" spans="1:17" s="52" customFormat="1" ht="36" customHeight="1" hidden="1">
      <c r="A385" s="49" t="s">
        <v>229</v>
      </c>
      <c r="B385" s="50"/>
      <c r="C385" s="50"/>
      <c r="D385" s="50">
        <f>F385+G385+H385+I385+J385+K385+L385+M385+N385+O385+P385+Q385</f>
        <v>0</v>
      </c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</row>
    <row r="386" spans="1:17" s="31" customFormat="1" ht="96" customHeight="1">
      <c r="A386" s="28" t="s">
        <v>107</v>
      </c>
      <c r="B386" s="29">
        <v>170703</v>
      </c>
      <c r="C386" s="29"/>
      <c r="D386" s="29">
        <f>D387</f>
        <v>99000</v>
      </c>
      <c r="E386" s="29"/>
      <c r="F386" s="29">
        <f aca="true" t="shared" si="95" ref="F386:Q386">F387</f>
        <v>99000</v>
      </c>
      <c r="G386" s="29">
        <f t="shared" si="95"/>
        <v>0</v>
      </c>
      <c r="H386" s="29">
        <f t="shared" si="95"/>
        <v>0</v>
      </c>
      <c r="I386" s="29">
        <f t="shared" si="95"/>
        <v>0</v>
      </c>
      <c r="J386" s="29">
        <f t="shared" si="95"/>
        <v>0</v>
      </c>
      <c r="K386" s="29">
        <f t="shared" si="95"/>
        <v>0</v>
      </c>
      <c r="L386" s="29">
        <f t="shared" si="95"/>
        <v>0</v>
      </c>
      <c r="M386" s="29">
        <f t="shared" si="95"/>
        <v>0</v>
      </c>
      <c r="N386" s="29">
        <f t="shared" si="95"/>
        <v>0</v>
      </c>
      <c r="O386" s="29">
        <f t="shared" si="95"/>
        <v>0</v>
      </c>
      <c r="P386" s="29">
        <f t="shared" si="95"/>
        <v>0</v>
      </c>
      <c r="Q386" s="29">
        <f t="shared" si="95"/>
        <v>0</v>
      </c>
    </row>
    <row r="387" spans="1:17" s="3" customFormat="1" ht="30" customHeight="1">
      <c r="A387" s="1" t="s">
        <v>236</v>
      </c>
      <c r="B387" s="2"/>
      <c r="C387" s="2">
        <v>1134</v>
      </c>
      <c r="D387" s="2">
        <f>F387+G387+H387+I387+J387+K387+L387+M387+N387+O387+P387+Q387</f>
        <v>99000</v>
      </c>
      <c r="E387" s="2"/>
      <c r="F387" s="2">
        <v>99000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31" customFormat="1" ht="44.25" customHeight="1" hidden="1">
      <c r="A388" s="28" t="s">
        <v>76</v>
      </c>
      <c r="B388" s="29">
        <v>240604</v>
      </c>
      <c r="C388" s="29"/>
      <c r="D388" s="29">
        <f>D389</f>
        <v>0</v>
      </c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</row>
    <row r="389" spans="1:17" s="3" customFormat="1" ht="17.25" customHeight="1" hidden="1">
      <c r="A389" s="1" t="s">
        <v>42</v>
      </c>
      <c r="B389" s="2"/>
      <c r="C389" s="2">
        <v>1139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ht="18.75" customHeight="1" hidden="1">
      <c r="A390" s="1" t="s">
        <v>72</v>
      </c>
      <c r="B390" s="2"/>
      <c r="C390" s="2">
        <v>1140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7" customFormat="1" ht="51" customHeight="1" hidden="1">
      <c r="A391" s="35" t="s">
        <v>41</v>
      </c>
      <c r="B391" s="36"/>
      <c r="C391" s="36"/>
      <c r="D391" s="45">
        <f>D392+D395</f>
        <v>0</v>
      </c>
      <c r="E391" s="36"/>
      <c r="F391" s="45">
        <f aca="true" t="shared" si="96" ref="F391:Q391">F392+F395</f>
        <v>0</v>
      </c>
      <c r="G391" s="45">
        <f t="shared" si="96"/>
        <v>0</v>
      </c>
      <c r="H391" s="45">
        <f t="shared" si="96"/>
        <v>0</v>
      </c>
      <c r="I391" s="45">
        <f t="shared" si="96"/>
        <v>0</v>
      </c>
      <c r="J391" s="45">
        <f t="shared" si="96"/>
        <v>0</v>
      </c>
      <c r="K391" s="45">
        <f t="shared" si="96"/>
        <v>0</v>
      </c>
      <c r="L391" s="45">
        <f t="shared" si="96"/>
        <v>0</v>
      </c>
      <c r="M391" s="45">
        <f t="shared" si="96"/>
        <v>0</v>
      </c>
      <c r="N391" s="45">
        <f t="shared" si="96"/>
        <v>0</v>
      </c>
      <c r="O391" s="45">
        <f t="shared" si="96"/>
        <v>0</v>
      </c>
      <c r="P391" s="45">
        <f t="shared" si="96"/>
        <v>0</v>
      </c>
      <c r="Q391" s="45">
        <f t="shared" si="96"/>
        <v>0</v>
      </c>
    </row>
    <row r="392" spans="1:17" s="31" customFormat="1" ht="51.75" customHeight="1" hidden="1">
      <c r="A392" s="28" t="s">
        <v>170</v>
      </c>
      <c r="B392" s="29">
        <v>240601</v>
      </c>
      <c r="C392" s="29"/>
      <c r="D392" s="29">
        <f>D393+D394</f>
        <v>0</v>
      </c>
      <c r="E392" s="29"/>
      <c r="F392" s="29">
        <f aca="true" t="shared" si="97" ref="F392:Q392">F393+F394</f>
        <v>0</v>
      </c>
      <c r="G392" s="29">
        <f t="shared" si="97"/>
        <v>0</v>
      </c>
      <c r="H392" s="29">
        <f t="shared" si="97"/>
        <v>0</v>
      </c>
      <c r="I392" s="29">
        <f t="shared" si="97"/>
        <v>0</v>
      </c>
      <c r="J392" s="29">
        <f t="shared" si="97"/>
        <v>0</v>
      </c>
      <c r="K392" s="29">
        <f t="shared" si="97"/>
        <v>0</v>
      </c>
      <c r="L392" s="29">
        <f t="shared" si="97"/>
        <v>0</v>
      </c>
      <c r="M392" s="29">
        <f t="shared" si="97"/>
        <v>0</v>
      </c>
      <c r="N392" s="29">
        <f t="shared" si="97"/>
        <v>0</v>
      </c>
      <c r="O392" s="29">
        <f t="shared" si="97"/>
        <v>0</v>
      </c>
      <c r="P392" s="29">
        <f t="shared" si="97"/>
        <v>0</v>
      </c>
      <c r="Q392" s="29">
        <f t="shared" si="97"/>
        <v>0</v>
      </c>
    </row>
    <row r="393" spans="1:17" s="3" customFormat="1" ht="33.75" customHeight="1" hidden="1">
      <c r="A393" s="1" t="s">
        <v>105</v>
      </c>
      <c r="B393" s="2"/>
      <c r="C393" s="2">
        <v>2133</v>
      </c>
      <c r="D393" s="2">
        <f>F393+G393+H393+I393+J393+K393+L393+M393+N393+O393+P393+Q393</f>
        <v>0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ht="20.25" customHeight="1" hidden="1">
      <c r="A394" s="1" t="s">
        <v>42</v>
      </c>
      <c r="B394" s="2"/>
      <c r="C394" s="2">
        <v>1139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31" customFormat="1" ht="23.25" customHeight="1" hidden="1">
      <c r="A395" s="28" t="s">
        <v>86</v>
      </c>
      <c r="B395" s="29">
        <v>150101</v>
      </c>
      <c r="C395" s="29"/>
      <c r="D395" s="43">
        <f>D396+D400+D405</f>
        <v>0</v>
      </c>
      <c r="E395" s="29"/>
      <c r="F395" s="43">
        <f aca="true" t="shared" si="98" ref="F395:Q395">F396+F400+F405</f>
        <v>0</v>
      </c>
      <c r="G395" s="43">
        <f t="shared" si="98"/>
        <v>0</v>
      </c>
      <c r="H395" s="43">
        <f t="shared" si="98"/>
        <v>0</v>
      </c>
      <c r="I395" s="43">
        <f t="shared" si="98"/>
        <v>0</v>
      </c>
      <c r="J395" s="43">
        <f t="shared" si="98"/>
        <v>0</v>
      </c>
      <c r="K395" s="43">
        <f t="shared" si="98"/>
        <v>0</v>
      </c>
      <c r="L395" s="43">
        <f t="shared" si="98"/>
        <v>0</v>
      </c>
      <c r="M395" s="43">
        <f t="shared" si="98"/>
        <v>0</v>
      </c>
      <c r="N395" s="43">
        <f t="shared" si="98"/>
        <v>0</v>
      </c>
      <c r="O395" s="43">
        <f t="shared" si="98"/>
        <v>0</v>
      </c>
      <c r="P395" s="43">
        <f t="shared" si="98"/>
        <v>0</v>
      </c>
      <c r="Q395" s="43">
        <f t="shared" si="98"/>
        <v>0</v>
      </c>
    </row>
    <row r="396" spans="1:17" s="3" customFormat="1" ht="55.5" customHeight="1" hidden="1">
      <c r="A396" s="1" t="s">
        <v>205</v>
      </c>
      <c r="B396" s="2"/>
      <c r="C396" s="2">
        <v>2110</v>
      </c>
      <c r="D396" s="2">
        <f>D397+D398+D399</f>
        <v>0</v>
      </c>
      <c r="E396" s="2"/>
      <c r="F396" s="2">
        <f aca="true" t="shared" si="99" ref="F396:Q396">F397+F398+F399</f>
        <v>0</v>
      </c>
      <c r="G396" s="2">
        <f t="shared" si="99"/>
        <v>0</v>
      </c>
      <c r="H396" s="2">
        <f t="shared" si="99"/>
        <v>0</v>
      </c>
      <c r="I396" s="2">
        <f t="shared" si="99"/>
        <v>0</v>
      </c>
      <c r="J396" s="2">
        <f t="shared" si="99"/>
        <v>0</v>
      </c>
      <c r="K396" s="2">
        <f t="shared" si="99"/>
        <v>0</v>
      </c>
      <c r="L396" s="2">
        <f t="shared" si="99"/>
        <v>0</v>
      </c>
      <c r="M396" s="2">
        <f t="shared" si="99"/>
        <v>0</v>
      </c>
      <c r="N396" s="2">
        <f t="shared" si="99"/>
        <v>0</v>
      </c>
      <c r="O396" s="2">
        <f t="shared" si="99"/>
        <v>0</v>
      </c>
      <c r="P396" s="2">
        <f t="shared" si="99"/>
        <v>0</v>
      </c>
      <c r="Q396" s="2">
        <f t="shared" si="99"/>
        <v>0</v>
      </c>
    </row>
    <row r="397" spans="1:17" s="52" customFormat="1" ht="30.75" customHeight="1" hidden="1">
      <c r="A397" s="49" t="s">
        <v>206</v>
      </c>
      <c r="B397" s="50"/>
      <c r="C397" s="50"/>
      <c r="D397" s="50">
        <f aca="true" t="shared" si="100" ref="D397:D407">F397+G397+H397+I397+J397+K397+L397+M397+N397+O397+P397+Q397</f>
        <v>0</v>
      </c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</row>
    <row r="398" spans="1:17" s="31" customFormat="1" ht="59.25" customHeight="1" hidden="1">
      <c r="A398" s="28" t="s">
        <v>109</v>
      </c>
      <c r="B398" s="29"/>
      <c r="C398" s="29"/>
      <c r="D398" s="2">
        <f t="shared" si="100"/>
        <v>0</v>
      </c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</row>
    <row r="399" spans="1:17" s="31" customFormat="1" ht="76.5" customHeight="1" hidden="1">
      <c r="A399" s="28" t="s">
        <v>111</v>
      </c>
      <c r="B399" s="29"/>
      <c r="C399" s="29"/>
      <c r="D399" s="2">
        <f t="shared" si="100"/>
        <v>0</v>
      </c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</row>
    <row r="400" spans="1:17" s="3" customFormat="1" ht="30.75" customHeight="1" hidden="1">
      <c r="A400" s="1" t="s">
        <v>207</v>
      </c>
      <c r="B400" s="2"/>
      <c r="C400" s="2">
        <v>2133</v>
      </c>
      <c r="D400" s="2">
        <f>D401+D402+D403+D404</f>
        <v>0</v>
      </c>
      <c r="E400" s="2"/>
      <c r="F400" s="2">
        <f aca="true" t="shared" si="101" ref="F400:Q400">F401+F402+F403+F404</f>
        <v>0</v>
      </c>
      <c r="G400" s="2">
        <f t="shared" si="101"/>
        <v>0</v>
      </c>
      <c r="H400" s="2">
        <f t="shared" si="101"/>
        <v>0</v>
      </c>
      <c r="I400" s="2">
        <f t="shared" si="101"/>
        <v>0</v>
      </c>
      <c r="J400" s="2">
        <f t="shared" si="101"/>
        <v>0</v>
      </c>
      <c r="K400" s="2">
        <f t="shared" si="101"/>
        <v>0</v>
      </c>
      <c r="L400" s="2">
        <f t="shared" si="101"/>
        <v>0</v>
      </c>
      <c r="M400" s="2">
        <f t="shared" si="101"/>
        <v>0</v>
      </c>
      <c r="N400" s="2">
        <f t="shared" si="101"/>
        <v>0</v>
      </c>
      <c r="O400" s="2">
        <f t="shared" si="101"/>
        <v>0</v>
      </c>
      <c r="P400" s="2">
        <f t="shared" si="101"/>
        <v>0</v>
      </c>
      <c r="Q400" s="2">
        <f t="shared" si="101"/>
        <v>0</v>
      </c>
    </row>
    <row r="401" spans="1:17" s="52" customFormat="1" ht="31.5" customHeight="1" hidden="1">
      <c r="A401" s="49" t="s">
        <v>208</v>
      </c>
      <c r="B401" s="50"/>
      <c r="C401" s="50"/>
      <c r="D401" s="50">
        <f t="shared" si="100"/>
        <v>0</v>
      </c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</row>
    <row r="402" spans="1:17" s="52" customFormat="1" ht="48.75" customHeight="1" hidden="1">
      <c r="A402" s="49" t="s">
        <v>209</v>
      </c>
      <c r="B402" s="50"/>
      <c r="C402" s="50"/>
      <c r="D402" s="50">
        <f t="shared" si="100"/>
        <v>0</v>
      </c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</row>
    <row r="403" spans="1:17" s="52" customFormat="1" ht="20.25" customHeight="1" hidden="1">
      <c r="A403" s="49" t="s">
        <v>210</v>
      </c>
      <c r="B403" s="50"/>
      <c r="C403" s="50"/>
      <c r="D403" s="50">
        <f t="shared" si="100"/>
        <v>0</v>
      </c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</row>
    <row r="404" spans="1:17" s="52" customFormat="1" ht="44.25" customHeight="1" hidden="1">
      <c r="A404" s="49" t="s">
        <v>211</v>
      </c>
      <c r="B404" s="50"/>
      <c r="C404" s="50"/>
      <c r="D404" s="50">
        <f t="shared" si="100"/>
        <v>0</v>
      </c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</row>
    <row r="405" spans="1:17" s="34" customFormat="1" ht="44.25" customHeight="1" hidden="1">
      <c r="A405" s="32" t="s">
        <v>212</v>
      </c>
      <c r="B405" s="33"/>
      <c r="C405" s="33">
        <v>2410</v>
      </c>
      <c r="D405" s="2">
        <f>D406+D407</f>
        <v>0</v>
      </c>
      <c r="E405" s="33"/>
      <c r="F405" s="2">
        <f aca="true" t="shared" si="102" ref="F405:Q405">F406+F407</f>
        <v>0</v>
      </c>
      <c r="G405" s="2">
        <f t="shared" si="102"/>
        <v>0</v>
      </c>
      <c r="H405" s="2">
        <f t="shared" si="102"/>
        <v>0</v>
      </c>
      <c r="I405" s="2">
        <f t="shared" si="102"/>
        <v>0</v>
      </c>
      <c r="J405" s="2">
        <f t="shared" si="102"/>
        <v>0</v>
      </c>
      <c r="K405" s="2">
        <f t="shared" si="102"/>
        <v>0</v>
      </c>
      <c r="L405" s="2">
        <f t="shared" si="102"/>
        <v>0</v>
      </c>
      <c r="M405" s="2">
        <f t="shared" si="102"/>
        <v>0</v>
      </c>
      <c r="N405" s="2">
        <f t="shared" si="102"/>
        <v>0</v>
      </c>
      <c r="O405" s="2">
        <f t="shared" si="102"/>
        <v>0</v>
      </c>
      <c r="P405" s="2">
        <f t="shared" si="102"/>
        <v>0</v>
      </c>
      <c r="Q405" s="2">
        <f t="shared" si="102"/>
        <v>0</v>
      </c>
    </row>
    <row r="406" spans="1:17" s="52" customFormat="1" ht="30.75" customHeight="1" hidden="1">
      <c r="A406" s="49" t="s">
        <v>213</v>
      </c>
      <c r="B406" s="50"/>
      <c r="C406" s="50"/>
      <c r="D406" s="50">
        <f t="shared" si="100"/>
        <v>0</v>
      </c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</row>
    <row r="407" spans="1:17" s="52" customFormat="1" ht="48" customHeight="1" hidden="1">
      <c r="A407" s="49" t="s">
        <v>214</v>
      </c>
      <c r="B407" s="50"/>
      <c r="C407" s="50"/>
      <c r="D407" s="2">
        <f t="shared" si="100"/>
        <v>0</v>
      </c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</row>
    <row r="408" spans="1:17" s="37" customFormat="1" ht="26.25" customHeight="1" hidden="1">
      <c r="A408" s="35" t="s">
        <v>52</v>
      </c>
      <c r="B408" s="36"/>
      <c r="C408" s="36"/>
      <c r="D408" s="36">
        <f>D409</f>
        <v>0</v>
      </c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</row>
    <row r="409" spans="1:17" s="31" customFormat="1" ht="18.75" customHeight="1" hidden="1">
      <c r="A409" s="28" t="s">
        <v>86</v>
      </c>
      <c r="B409" s="29">
        <v>150101</v>
      </c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</row>
    <row r="410" spans="1:17" s="34" customFormat="1" ht="18" customHeight="1" hidden="1">
      <c r="A410" s="32" t="s">
        <v>22</v>
      </c>
      <c r="B410" s="33"/>
      <c r="C410" s="33">
        <v>2110</v>
      </c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1:17" s="37" customFormat="1" ht="49.5" customHeight="1" hidden="1">
      <c r="A411" s="35" t="s">
        <v>41</v>
      </c>
      <c r="B411" s="36"/>
      <c r="C411" s="36"/>
      <c r="D411" s="36">
        <f>D412+D419</f>
        <v>0</v>
      </c>
      <c r="E411" s="36"/>
      <c r="F411" s="36">
        <f aca="true" t="shared" si="103" ref="F411:Q411">F412+F419</f>
        <v>0</v>
      </c>
      <c r="G411" s="36">
        <f t="shared" si="103"/>
        <v>0</v>
      </c>
      <c r="H411" s="36">
        <f t="shared" si="103"/>
        <v>0</v>
      </c>
      <c r="I411" s="36">
        <f t="shared" si="103"/>
        <v>0</v>
      </c>
      <c r="J411" s="36">
        <f t="shared" si="103"/>
        <v>0</v>
      </c>
      <c r="K411" s="36">
        <f t="shared" si="103"/>
        <v>0</v>
      </c>
      <c r="L411" s="36">
        <f t="shared" si="103"/>
        <v>0</v>
      </c>
      <c r="M411" s="36">
        <f t="shared" si="103"/>
        <v>0</v>
      </c>
      <c r="N411" s="36">
        <f t="shared" si="103"/>
        <v>0</v>
      </c>
      <c r="O411" s="36">
        <f t="shared" si="103"/>
        <v>0</v>
      </c>
      <c r="P411" s="36">
        <f t="shared" si="103"/>
        <v>0</v>
      </c>
      <c r="Q411" s="36">
        <f t="shared" si="103"/>
        <v>0</v>
      </c>
    </row>
    <row r="412" spans="1:17" s="31" customFormat="1" ht="32.25" customHeight="1" hidden="1">
      <c r="A412" s="28" t="s">
        <v>98</v>
      </c>
      <c r="B412" s="29">
        <v>150101</v>
      </c>
      <c r="C412" s="29"/>
      <c r="D412" s="29">
        <f>D413+D415+D417</f>
        <v>0</v>
      </c>
      <c r="E412" s="29"/>
      <c r="F412" s="29">
        <f aca="true" t="shared" si="104" ref="F412:Q412">F413+F415+F417</f>
        <v>0</v>
      </c>
      <c r="G412" s="29">
        <f t="shared" si="104"/>
        <v>0</v>
      </c>
      <c r="H412" s="29">
        <f t="shared" si="104"/>
        <v>0</v>
      </c>
      <c r="I412" s="29">
        <f t="shared" si="104"/>
        <v>0</v>
      </c>
      <c r="J412" s="29">
        <f t="shared" si="104"/>
        <v>0</v>
      </c>
      <c r="K412" s="29">
        <f t="shared" si="104"/>
        <v>0</v>
      </c>
      <c r="L412" s="29">
        <f t="shared" si="104"/>
        <v>0</v>
      </c>
      <c r="M412" s="29">
        <f t="shared" si="104"/>
        <v>0</v>
      </c>
      <c r="N412" s="29">
        <f t="shared" si="104"/>
        <v>0</v>
      </c>
      <c r="O412" s="29">
        <f t="shared" si="104"/>
        <v>0</v>
      </c>
      <c r="P412" s="29">
        <f t="shared" si="104"/>
        <v>0</v>
      </c>
      <c r="Q412" s="29">
        <f t="shared" si="104"/>
        <v>0</v>
      </c>
    </row>
    <row r="413" spans="1:17" s="34" customFormat="1" ht="45" customHeight="1" hidden="1">
      <c r="A413" s="32" t="s">
        <v>149</v>
      </c>
      <c r="B413" s="33"/>
      <c r="C413" s="33">
        <v>2110</v>
      </c>
      <c r="D413" s="2">
        <f>F413+G413+H413+I413+J413+K413+L413+M413+N413+O413+P413+Q413</f>
        <v>0</v>
      </c>
      <c r="E413" s="33"/>
      <c r="F413" s="2">
        <f aca="true" t="shared" si="105" ref="F413:Q413">H413+I413+J413+K413+L413+M413+N413+O413+P413+Q413+R413+S413</f>
        <v>0</v>
      </c>
      <c r="G413" s="2">
        <f t="shared" si="105"/>
        <v>0</v>
      </c>
      <c r="H413" s="2">
        <f t="shared" si="105"/>
        <v>0</v>
      </c>
      <c r="I413" s="2">
        <f t="shared" si="105"/>
        <v>0</v>
      </c>
      <c r="J413" s="2">
        <f t="shared" si="105"/>
        <v>0</v>
      </c>
      <c r="K413" s="2">
        <f t="shared" si="105"/>
        <v>0</v>
      </c>
      <c r="L413" s="2">
        <f t="shared" si="105"/>
        <v>0</v>
      </c>
      <c r="M413" s="2">
        <f t="shared" si="105"/>
        <v>0</v>
      </c>
      <c r="N413" s="2">
        <f t="shared" si="105"/>
        <v>0</v>
      </c>
      <c r="O413" s="2">
        <f t="shared" si="105"/>
        <v>0</v>
      </c>
      <c r="P413" s="2">
        <f t="shared" si="105"/>
        <v>0</v>
      </c>
      <c r="Q413" s="2">
        <f t="shared" si="105"/>
        <v>0</v>
      </c>
    </row>
    <row r="414" spans="1:17" s="31" customFormat="1" ht="223.5" customHeight="1" hidden="1">
      <c r="A414" s="28" t="s">
        <v>137</v>
      </c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</row>
    <row r="415" spans="1:17" s="34" customFormat="1" ht="47.25" customHeight="1" hidden="1">
      <c r="A415" s="32" t="s">
        <v>138</v>
      </c>
      <c r="B415" s="33"/>
      <c r="C415" s="33">
        <v>2410</v>
      </c>
      <c r="D415" s="2">
        <f>F415+G415+H415+I415+J415+K415+L415+M415+N415+O415+P415+Q415</f>
        <v>0</v>
      </c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1:17" s="31" customFormat="1" ht="126" customHeight="1" hidden="1">
      <c r="A416" s="28" t="s">
        <v>186</v>
      </c>
      <c r="B416" s="29"/>
      <c r="C416" s="33"/>
      <c r="D416" s="2">
        <f>F416+G416+H416+I416+J416+K416+L416+M416+N416+O416+P416+Q416</f>
        <v>0</v>
      </c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</row>
    <row r="417" spans="1:17" s="34" customFormat="1" ht="36" customHeight="1" hidden="1">
      <c r="A417" s="32" t="s">
        <v>139</v>
      </c>
      <c r="B417" s="33"/>
      <c r="C417" s="33">
        <v>2141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1:17" s="34" customFormat="1" ht="174.75" customHeight="1" hidden="1">
      <c r="A418" s="28" t="s">
        <v>140</v>
      </c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1:17" s="31" customFormat="1" ht="53.25" customHeight="1" hidden="1">
      <c r="A419" s="25" t="s">
        <v>170</v>
      </c>
      <c r="B419" s="29">
        <v>240601</v>
      </c>
      <c r="C419" s="29"/>
      <c r="D419" s="29">
        <f>D420</f>
        <v>0</v>
      </c>
      <c r="E419" s="29"/>
      <c r="F419" s="29">
        <f aca="true" t="shared" si="106" ref="F419:Q419">F420</f>
        <v>0</v>
      </c>
      <c r="G419" s="29">
        <f t="shared" si="106"/>
        <v>0</v>
      </c>
      <c r="H419" s="29">
        <f t="shared" si="106"/>
        <v>0</v>
      </c>
      <c r="I419" s="29">
        <f t="shared" si="106"/>
        <v>0</v>
      </c>
      <c r="J419" s="29">
        <f t="shared" si="106"/>
        <v>0</v>
      </c>
      <c r="K419" s="29">
        <f t="shared" si="106"/>
        <v>0</v>
      </c>
      <c r="L419" s="29">
        <f t="shared" si="106"/>
        <v>0</v>
      </c>
      <c r="M419" s="29">
        <f t="shared" si="106"/>
        <v>0</v>
      </c>
      <c r="N419" s="29">
        <f t="shared" si="106"/>
        <v>0</v>
      </c>
      <c r="O419" s="29">
        <f t="shared" si="106"/>
        <v>0</v>
      </c>
      <c r="P419" s="29">
        <f t="shared" si="106"/>
        <v>0</v>
      </c>
      <c r="Q419" s="29">
        <f t="shared" si="106"/>
        <v>0</v>
      </c>
    </row>
    <row r="420" spans="1:17" s="34" customFormat="1" ht="58.5" customHeight="1" hidden="1">
      <c r="A420" s="1" t="s">
        <v>194</v>
      </c>
      <c r="B420" s="33"/>
      <c r="C420" s="33">
        <v>2133</v>
      </c>
      <c r="D420" s="2">
        <f>F420+G420+H420+I420+J420+K420+L420+M420+N420+O420+P420+Q420</f>
        <v>0</v>
      </c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1:17" s="31" customFormat="1" ht="315" customHeight="1" hidden="1">
      <c r="A421" s="28" t="s">
        <v>142</v>
      </c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</row>
    <row r="422" spans="1:17" s="37" customFormat="1" ht="20.25" customHeight="1" hidden="1">
      <c r="A422" s="35" t="s">
        <v>81</v>
      </c>
      <c r="B422" s="36"/>
      <c r="C422" s="36"/>
      <c r="D422" s="36">
        <f>D423</f>
        <v>0</v>
      </c>
      <c r="E422" s="36"/>
      <c r="F422" s="36">
        <f aca="true" t="shared" si="107" ref="F422:Q422">F423</f>
        <v>0</v>
      </c>
      <c r="G422" s="36">
        <f t="shared" si="107"/>
        <v>0</v>
      </c>
      <c r="H422" s="36">
        <f t="shared" si="107"/>
        <v>0</v>
      </c>
      <c r="I422" s="36">
        <f t="shared" si="107"/>
        <v>0</v>
      </c>
      <c r="J422" s="36">
        <f t="shared" si="107"/>
        <v>0</v>
      </c>
      <c r="K422" s="36">
        <f t="shared" si="107"/>
        <v>0</v>
      </c>
      <c r="L422" s="36">
        <f t="shared" si="107"/>
        <v>0</v>
      </c>
      <c r="M422" s="36">
        <f t="shared" si="107"/>
        <v>0</v>
      </c>
      <c r="N422" s="36">
        <f t="shared" si="107"/>
        <v>0</v>
      </c>
      <c r="O422" s="36">
        <f t="shared" si="107"/>
        <v>0</v>
      </c>
      <c r="P422" s="36">
        <f t="shared" si="107"/>
        <v>0</v>
      </c>
      <c r="Q422" s="36">
        <f t="shared" si="107"/>
        <v>0</v>
      </c>
    </row>
    <row r="423" spans="1:17" s="31" customFormat="1" ht="24.75" customHeight="1" hidden="1">
      <c r="A423" s="28" t="s">
        <v>98</v>
      </c>
      <c r="B423" s="29">
        <v>150101</v>
      </c>
      <c r="C423" s="29"/>
      <c r="D423" s="29">
        <f>D428+D424</f>
        <v>0</v>
      </c>
      <c r="E423" s="29"/>
      <c r="F423" s="29">
        <f aca="true" t="shared" si="108" ref="F423:Q423">F428+F424</f>
        <v>0</v>
      </c>
      <c r="G423" s="29">
        <f t="shared" si="108"/>
        <v>0</v>
      </c>
      <c r="H423" s="29">
        <f t="shared" si="108"/>
        <v>0</v>
      </c>
      <c r="I423" s="29">
        <f t="shared" si="108"/>
        <v>0</v>
      </c>
      <c r="J423" s="29">
        <f t="shared" si="108"/>
        <v>0</v>
      </c>
      <c r="K423" s="29">
        <f t="shared" si="108"/>
        <v>0</v>
      </c>
      <c r="L423" s="29">
        <f t="shared" si="108"/>
        <v>0</v>
      </c>
      <c r="M423" s="29">
        <f t="shared" si="108"/>
        <v>0</v>
      </c>
      <c r="N423" s="29">
        <f t="shared" si="108"/>
        <v>0</v>
      </c>
      <c r="O423" s="29">
        <f t="shared" si="108"/>
        <v>0</v>
      </c>
      <c r="P423" s="29">
        <f t="shared" si="108"/>
        <v>0</v>
      </c>
      <c r="Q423" s="29">
        <f t="shared" si="108"/>
        <v>0</v>
      </c>
    </row>
    <row r="424" spans="1:17" s="31" customFormat="1" ht="48.75" customHeight="1" hidden="1">
      <c r="A424" s="32" t="s">
        <v>129</v>
      </c>
      <c r="B424" s="29"/>
      <c r="C424" s="33">
        <v>2410</v>
      </c>
      <c r="D424" s="2">
        <f>F424+G424+H424+I424+J424+K424+L424+M424+N424+O424+P424+Q424</f>
        <v>0</v>
      </c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</row>
    <row r="425" spans="1:17" s="31" customFormat="1" ht="67.5" customHeight="1" hidden="1">
      <c r="A425" s="28" t="s">
        <v>191</v>
      </c>
      <c r="B425" s="29"/>
      <c r="C425" s="29"/>
      <c r="D425" s="2">
        <f>F425+G425+H425+I425+J425+K425+L425+M425+N425+O425+P425+Q425</f>
        <v>0</v>
      </c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</row>
    <row r="426" spans="1:17" s="31" customFormat="1" ht="24.75" customHeight="1" hidden="1">
      <c r="A426" s="28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</row>
    <row r="427" spans="1:17" s="31" customFormat="1" ht="24.75" customHeight="1" hidden="1">
      <c r="A427" s="28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</row>
    <row r="428" spans="1:17" s="34" customFormat="1" ht="60" customHeight="1" hidden="1">
      <c r="A428" s="32" t="s">
        <v>192</v>
      </c>
      <c r="B428" s="33"/>
      <c r="C428" s="33">
        <v>2110</v>
      </c>
      <c r="D428" s="2">
        <f>F428+G428+H428+I428+J428+K428+L428+M428+N428+O428+P428+Q428</f>
        <v>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1:17" s="31" customFormat="1" ht="30" customHeight="1" hidden="1">
      <c r="A429" s="28" t="s">
        <v>193</v>
      </c>
      <c r="B429" s="29"/>
      <c r="C429" s="29"/>
      <c r="D429" s="2">
        <f>F429+G429+H429+I429+J429+K429+L429+M429+N429+O429+P429+Q429</f>
        <v>0</v>
      </c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</row>
    <row r="430" spans="1:17" s="11" customFormat="1" ht="37.5">
      <c r="A430" s="14" t="s">
        <v>8</v>
      </c>
      <c r="B430" s="13"/>
      <c r="C430" s="13"/>
      <c r="D430" s="44">
        <f>D359+D371+D391</f>
        <v>237690</v>
      </c>
      <c r="E430" s="13">
        <v>21.1</v>
      </c>
      <c r="F430" s="44">
        <f aca="true" t="shared" si="109" ref="F430:Q430">F359+F371+F391</f>
        <v>195690</v>
      </c>
      <c r="G430" s="44">
        <f t="shared" si="109"/>
        <v>0</v>
      </c>
      <c r="H430" s="44">
        <f t="shared" si="109"/>
        <v>0</v>
      </c>
      <c r="I430" s="44">
        <f t="shared" si="109"/>
        <v>0</v>
      </c>
      <c r="J430" s="44">
        <f t="shared" si="109"/>
        <v>32000</v>
      </c>
      <c r="K430" s="44">
        <f t="shared" si="109"/>
        <v>0</v>
      </c>
      <c r="L430" s="44">
        <f t="shared" si="109"/>
        <v>0</v>
      </c>
      <c r="M430" s="44">
        <f t="shared" si="109"/>
        <v>10000</v>
      </c>
      <c r="N430" s="44">
        <f t="shared" si="109"/>
        <v>0</v>
      </c>
      <c r="O430" s="44">
        <f t="shared" si="109"/>
        <v>0</v>
      </c>
      <c r="P430" s="44">
        <f t="shared" si="109"/>
        <v>0</v>
      </c>
      <c r="Q430" s="44">
        <f t="shared" si="109"/>
        <v>0</v>
      </c>
    </row>
    <row r="431" s="3" customFormat="1" ht="11.25" customHeight="1">
      <c r="A431" s="4"/>
    </row>
    <row r="432" s="3" customFormat="1" ht="15.75">
      <c r="A432" s="4"/>
    </row>
    <row r="433" spans="1:13" s="3" customFormat="1" ht="18.75">
      <c r="A433" s="15" t="s">
        <v>215</v>
      </c>
      <c r="B433" s="15"/>
      <c r="C433" s="15"/>
      <c r="D433" s="15"/>
      <c r="E433" s="15"/>
      <c r="F433" s="15"/>
      <c r="M433" s="47" t="s">
        <v>260</v>
      </c>
    </row>
    <row r="434" spans="1:17" s="3" customFormat="1" ht="15.75">
      <c r="A434" s="4"/>
      <c r="Q434" s="54"/>
    </row>
  </sheetData>
  <sheetProtection/>
  <mergeCells count="2">
    <mergeCell ref="A9:Q9"/>
    <mergeCell ref="A358:Q358"/>
  </mergeCells>
  <printOptions/>
  <pageMargins left="0.24" right="0.16" top="0.31" bottom="0.28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2013-06-03T07:35:18Z</cp:lastPrinted>
  <dcterms:created xsi:type="dcterms:W3CDTF">2002-05-10T11:07:04Z</dcterms:created>
  <dcterms:modified xsi:type="dcterms:W3CDTF">2013-06-06T04:05:14Z</dcterms:modified>
  <cp:category/>
  <cp:version/>
  <cp:contentType/>
  <cp:contentStatus/>
</cp:coreProperties>
</file>