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<sst xmlns="http://schemas.openxmlformats.org/spreadsheetml/2006/main" count="993" uniqueCount="396">
  <si>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</si>
  <si>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</si>
  <si>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</si>
  <si>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</si>
  <si>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</si>
  <si>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</si>
  <si>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</si>
  <si>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</si>
  <si>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</si>
  <si>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</si>
  <si>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</si>
  <si>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</si>
  <si>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</si>
  <si>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</si>
  <si>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</si>
  <si>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</si>
  <si>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</si>
  <si>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</si>
  <si>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</si>
  <si>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</si>
  <si>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</si>
  <si>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</si>
  <si>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</si>
  <si>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</si>
  <si>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</si>
  <si>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</si>
  <si>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</si>
  <si>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</si>
  <si>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</si>
  <si>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</si>
  <si>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</si>
  <si>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</si>
  <si>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</si>
  <si>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</si>
  <si>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</si>
  <si>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</si>
  <si>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</si>
  <si>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</si>
  <si>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</si>
  <si>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</si>
  <si>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</si>
  <si>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</si>
  <si>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</si>
  <si>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</si>
  <si>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</si>
  <si>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</si>
  <si>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</si>
  <si>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</si>
  <si>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</si>
  <si>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</si>
  <si>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</si>
  <si>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</si>
  <si>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</si>
  <si>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</si>
  <si>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</si>
  <si>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</si>
  <si>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</si>
  <si>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</si>
  <si>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</si>
  <si>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</si>
  <si>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</si>
  <si>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</si>
  <si>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</si>
  <si>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</si>
  <si>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</si>
  <si>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</si>
  <si>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</si>
  <si>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</si>
  <si>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</si>
  <si>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</si>
  <si>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</si>
  <si>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</si>
  <si>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</si>
  <si>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</si>
  <si>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</si>
  <si>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</si>
  <si>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</si>
  <si>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</si>
  <si>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</si>
  <si>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</si>
  <si>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</si>
  <si>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</si>
  <si>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</si>
  <si>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</si>
  <si>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</si>
  <si>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</si>
  <si>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</si>
  <si>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</si>
  <si>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</si>
  <si>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</si>
  <si>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</si>
  <si>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</si>
  <si>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</si>
  <si>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</si>
  <si>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</si>
  <si>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</si>
  <si>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</si>
  <si>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</si>
  <si>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</si>
  <si>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</si>
  <si>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</si>
  <si>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</si>
  <si>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</si>
  <si>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</si>
  <si>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</si>
  <si>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</si>
  <si>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</si>
  <si>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</si>
  <si>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</si>
  <si>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</si>
  <si>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</si>
  <si>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</si>
  <si>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</si>
  <si>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</si>
  <si>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</si>
  <si>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</si>
  <si>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</si>
  <si>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</si>
  <si>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</si>
  <si>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</si>
  <si>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</si>
  <si>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</si>
  <si>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</si>
  <si>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</si>
  <si>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</si>
  <si>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</si>
  <si>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</si>
  <si>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</si>
  <si>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</si>
  <si>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</si>
  <si>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</si>
  <si>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</si>
  <si>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</si>
  <si>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</si>
  <si>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</si>
  <si>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</si>
  <si>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</si>
  <si>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</si>
  <si>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</si>
  <si>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</si>
  <si>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</si>
  <si>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</si>
  <si>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</si>
  <si>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</si>
  <si>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</si>
  <si>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</si>
  <si>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</si>
  <si>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</si>
  <si>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</si>
  <si>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</si>
  <si>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</si>
  <si>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</si>
  <si>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</si>
  <si>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</si>
  <si>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</si>
  <si>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</si>
  <si>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</si>
  <si>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</si>
  <si>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</si>
  <si>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</si>
  <si>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</si>
  <si>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</si>
  <si>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</si>
  <si>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</si>
  <si>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</si>
  <si>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</si>
  <si>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</si>
  <si>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</si>
  <si>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</si>
  <si>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</si>
  <si>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</si>
  <si>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</si>
  <si>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</si>
  <si>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</si>
  <si>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</si>
  <si>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</si>
  <si>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</si>
  <si>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</si>
  <si>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</si>
  <si>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</si>
  <si>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</si>
  <si>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</si>
  <si>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</si>
  <si>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</si>
  <si>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</si>
  <si>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</si>
  <si>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</si>
  <si>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</si>
  <si>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</si>
  <si>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</si>
  <si>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</si>
  <si>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</si>
  <si>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</si>
  <si>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</si>
  <si>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</si>
  <si>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</si>
  <si>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</si>
  <si>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</si>
  <si>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</si>
  <si>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</si>
  <si>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</si>
  <si>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</si>
  <si>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</si>
  <si>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</si>
  <si>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</si>
  <si>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</si>
  <si>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</si>
  <si>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</si>
  <si>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</si>
  <si>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</si>
  <si>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</si>
  <si>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</si>
  <si>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</si>
  <si>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</si>
  <si>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</si>
  <si>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</si>
  <si>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</si>
  <si>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</si>
  <si>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</si>
  <si>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</si>
  <si>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</si>
  <si>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</si>
  <si>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</si>
  <si>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</si>
  <si>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</si>
  <si>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</si>
  <si>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</si>
  <si>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</si>
  <si>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</si>
  <si>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</si>
  <si>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</si>
  <si>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</si>
  <si>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</si>
  <si>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</si>
  <si>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</si>
  <si>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</si>
  <si>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</si>
  <si>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</si>
  <si>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</si>
  <si>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</si>
  <si>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</si>
  <si>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</si>
  <si>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</si>
  <si>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</si>
  <si>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</si>
  <si>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</si>
  <si>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</si>
  <si>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</si>
  <si>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</si>
  <si>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</si>
  <si>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</si>
  <si>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</si>
  <si>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</si>
  <si>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</si>
  <si>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</si>
  <si>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</si>
  <si>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</si>
  <si>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</si>
  <si>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</si>
  <si>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</si>
  <si>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</si>
  <si>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</si>
  <si>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</si>
  <si>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</si>
  <si>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</si>
  <si>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</si>
  <si>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</si>
  <si>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</si>
  <si>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</si>
  <si>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</si>
  <si>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</si>
  <si>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</si>
  <si>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</si>
  <si>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</si>
  <si>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</si>
  <si>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</si>
  <si>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</si>
  <si>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</si>
  <si>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</si>
  <si>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</si>
  <si>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</si>
  <si>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</si>
  <si>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</si>
  <si>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</si>
  <si>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</si>
  <si>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</si>
  <si>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</si>
  <si>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</si>
  <si>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</si>
  <si>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</si>
  <si>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</si>
  <si>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</si>
  <si>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</si>
  <si>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</si>
  <si>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</si>
  <si>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</si>
  <si>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</si>
  <si>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</si>
  <si>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</si>
  <si>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</si>
  <si>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</si>
  <si>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</si>
  <si>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</si>
  <si>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</si>
  <si>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</si>
  <si>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</si>
  <si>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</si>
  <si>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</si>
  <si>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</si>
  <si>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</si>
  <si>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</si>
  <si>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</si>
  <si>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</si>
  <si>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</si>
  <si>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</si>
  <si>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</si>
  <si>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</si>
  <si>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</si>
  <si>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</si>
  <si>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</si>
  <si>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</si>
  <si>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</si>
  <si>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</si>
  <si>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</si>
  <si>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</si>
  <si>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</si>
  <si>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</si>
  <si>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</si>
  <si>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</si>
  <si>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</si>
  <si>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</si>
  <si>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</si>
  <si>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</si>
  <si>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</si>
  <si>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</si>
  <si>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</si>
  <si>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</si>
  <si>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</si>
  <si>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</si>
  <si>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</si>
  <si>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</si>
  <si>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</si>
  <si>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</si>
  <si>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</si>
  <si>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</si>
  <si>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</si>
  <si>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</si>
  <si>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</si>
  <si>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</si>
  <si>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</si>
  <si>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</si>
  <si>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</si>
  <si>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</si>
  <si>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</si>
  <si>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</si>
  <si>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</si>
  <si>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</si>
  <si>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</si>
  <si>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</si>
  <si>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</si>
  <si>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</si>
  <si>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</si>
  <si>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</si>
  <si>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</si>
  <si>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</si>
  <si>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</si>
  <si>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</si>
  <si>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</si>
  <si>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</si>
  <si>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</si>
  <si>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</si>
  <si>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</si>
  <si>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</si>
  <si>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</si>
  <si>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</si>
  <si>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</si>
  <si>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</si>
  <si>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</si>
  <si>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</si>
  <si>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</si>
  <si>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</si>
  <si>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</si>
  <si>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</si>
  <si>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</si>
  <si>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</si>
  <si>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</si>
  <si>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</si>
  <si>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</si>
  <si>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Допомога дітям-сиротам та дітям, позбавлених батьківського піклування, яким виповнюється 18 років:</t>
  </si>
  <si>
    <t xml:space="preserve"> Періодичеі видання (газети та журнали):</t>
  </si>
  <si>
    <t>ПЕРЕРОЗПОДІЛ БЮДЖЕТНИХ АСИГНУВАНЬ  МІСЬКОГО БЮДЖЕТУ НА 2013 РІК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</si>
  <si>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</si>
  <si>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</si>
  <si>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</si>
  <si>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</si>
  <si>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від   15.01.2013р.  №30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</si>
</sst>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7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364</v>
      </c>
    </row>
    <row r="2" spans="1:15" s="7" customFormat="1" ht="12.75">
      <c r="A2" s="6"/>
      <c r="O2" s="7" t="s">
        <v>395</v>
      </c>
    </row>
    <row r="4" spans="1:2" s="11" customFormat="1" ht="15.75">
      <c r="A4" s="10"/>
      <c r="B4" s="11" t="s">
        <v>390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6" t="s">
        <v>5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s="11" customFormat="1" ht="31.5" hidden="1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264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124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161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130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197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180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197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117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122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130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197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180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121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199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220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244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220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148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117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>
      <c r="A50" s="28" t="s">
        <v>48</v>
      </c>
      <c r="B50" s="29">
        <v>80101</v>
      </c>
      <c r="C50" s="29"/>
      <c r="D50" s="30">
        <f>D51+D52+D53+D54+D55+D56+D57+D58+D59+D60+D61+D62+D63+D64+D65</f>
        <v>-15024</v>
      </c>
      <c r="E50" s="29"/>
      <c r="F50" s="30">
        <f aca="true" t="shared" si="11" ref="F50:R50">F51+F52+F53+F54+F55+F56+F57+F58+F59+F60+F61+F62+F63+F64+F65</f>
        <v>-8175</v>
      </c>
      <c r="G50" s="30">
        <f t="shared" si="11"/>
        <v>0</v>
      </c>
      <c r="H50" s="30">
        <f t="shared" si="11"/>
        <v>-2061</v>
      </c>
      <c r="I50" s="30">
        <f t="shared" si="11"/>
        <v>-1586</v>
      </c>
      <c r="J50" s="30">
        <f t="shared" si="11"/>
        <v>-518</v>
      </c>
      <c r="K50" s="30">
        <f t="shared" si="11"/>
        <v>-26</v>
      </c>
      <c r="L50" s="30">
        <f t="shared" si="11"/>
        <v>-28</v>
      </c>
      <c r="M50" s="30">
        <f t="shared" si="11"/>
        <v>-27</v>
      </c>
      <c r="N50" s="30">
        <f t="shared" si="11"/>
        <v>-27</v>
      </c>
      <c r="O50" s="30">
        <f t="shared" si="11"/>
        <v>-24</v>
      </c>
      <c r="P50" s="30">
        <f t="shared" si="11"/>
        <v>-100</v>
      </c>
      <c r="Q50" s="30">
        <f t="shared" si="11"/>
        <v>-1116</v>
      </c>
      <c r="R50" s="30">
        <f t="shared" si="11"/>
        <v>-1336</v>
      </c>
    </row>
    <row r="51" spans="1:18" s="34" customFormat="1" ht="31.5">
      <c r="A51" s="32" t="s">
        <v>164</v>
      </c>
      <c r="B51" s="33"/>
      <c r="C51" s="33">
        <v>2210</v>
      </c>
      <c r="D51" s="20">
        <f aca="true" t="shared" si="12" ref="D51:D72">F51+H51+I51+J51+K51+L51+M51+N51+O51+P51+Q51+R51</f>
        <v>129060</v>
      </c>
      <c r="E51" s="33"/>
      <c r="F51" s="38">
        <v>58700</v>
      </c>
      <c r="G51" s="41"/>
      <c r="H51" s="38">
        <v>70360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121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>
      <c r="A53" s="32" t="s">
        <v>197</v>
      </c>
      <c r="B53" s="33"/>
      <c r="C53" s="33">
        <v>2240</v>
      </c>
      <c r="D53" s="20">
        <f t="shared" si="12"/>
        <v>118219</v>
      </c>
      <c r="E53" s="33"/>
      <c r="F53" s="38">
        <v>118219</v>
      </c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>
      <c r="A54" s="32" t="s">
        <v>254</v>
      </c>
      <c r="B54" s="33"/>
      <c r="C54" s="33">
        <v>2220</v>
      </c>
      <c r="D54" s="20">
        <f t="shared" si="12"/>
        <v>117101</v>
      </c>
      <c r="E54" s="33"/>
      <c r="F54" s="38">
        <v>117101</v>
      </c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>
      <c r="A55" s="32" t="s">
        <v>117</v>
      </c>
      <c r="B55" s="33"/>
      <c r="C55" s="33">
        <v>2250</v>
      </c>
      <c r="D55" s="20">
        <f t="shared" si="12"/>
        <v>25000</v>
      </c>
      <c r="E55" s="33"/>
      <c r="F55" s="38">
        <v>25000</v>
      </c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>
      <c r="A57" s="1" t="s">
        <v>161</v>
      </c>
      <c r="B57" s="2"/>
      <c r="C57" s="2">
        <v>2272</v>
      </c>
      <c r="D57" s="20">
        <f t="shared" si="12"/>
        <v>-30</v>
      </c>
      <c r="E57" s="2"/>
      <c r="F57" s="20">
        <v>-3</v>
      </c>
      <c r="H57" s="20">
        <v>-3</v>
      </c>
      <c r="I57" s="20">
        <v>-3</v>
      </c>
      <c r="J57" s="20">
        <v>-3</v>
      </c>
      <c r="K57" s="20">
        <v>-3</v>
      </c>
      <c r="L57" s="20">
        <v>-3</v>
      </c>
      <c r="M57" s="20">
        <v>-2</v>
      </c>
      <c r="N57" s="20">
        <v>-2</v>
      </c>
      <c r="O57" s="20">
        <v>-2</v>
      </c>
      <c r="P57" s="20">
        <v>-2</v>
      </c>
      <c r="Q57" s="20">
        <v>-2</v>
      </c>
      <c r="R57" s="20">
        <v>-2</v>
      </c>
    </row>
    <row r="58" spans="1:18" ht="19.5" customHeight="1">
      <c r="A58" s="1" t="s">
        <v>130</v>
      </c>
      <c r="B58" s="2"/>
      <c r="C58" s="2">
        <v>2273</v>
      </c>
      <c r="D58" s="20">
        <f t="shared" si="12"/>
        <v>-298</v>
      </c>
      <c r="E58" s="2"/>
      <c r="F58" s="20">
        <v>-29</v>
      </c>
      <c r="H58" s="20">
        <v>-28</v>
      </c>
      <c r="I58" s="20">
        <v>-28</v>
      </c>
      <c r="J58" s="20">
        <v>-22</v>
      </c>
      <c r="K58" s="20">
        <v>-23</v>
      </c>
      <c r="L58" s="20">
        <v>-25</v>
      </c>
      <c r="M58" s="20">
        <v>-25</v>
      </c>
      <c r="N58" s="20">
        <v>-25</v>
      </c>
      <c r="O58" s="20">
        <v>-22</v>
      </c>
      <c r="P58" s="20">
        <v>-23</v>
      </c>
      <c r="Q58" s="20">
        <v>-24</v>
      </c>
      <c r="R58" s="20">
        <v>-24</v>
      </c>
    </row>
    <row r="59" spans="1:18" ht="19.5" customHeight="1">
      <c r="A59" s="1" t="s">
        <v>122</v>
      </c>
      <c r="B59" s="2"/>
      <c r="C59" s="2">
        <v>2274</v>
      </c>
      <c r="D59" s="20">
        <f t="shared" si="12"/>
        <v>-571076</v>
      </c>
      <c r="E59" s="2"/>
      <c r="F59" s="20">
        <v>-494163</v>
      </c>
      <c r="H59" s="20">
        <v>-72390</v>
      </c>
      <c r="I59" s="20">
        <v>-1555</v>
      </c>
      <c r="J59" s="20">
        <v>-493</v>
      </c>
      <c r="K59" s="20"/>
      <c r="L59" s="20"/>
      <c r="M59" s="20"/>
      <c r="N59" s="20"/>
      <c r="O59" s="20"/>
      <c r="P59" s="20">
        <v>-75</v>
      </c>
      <c r="Q59" s="20">
        <v>-1090</v>
      </c>
      <c r="R59" s="20">
        <v>-1310</v>
      </c>
    </row>
    <row r="60" spans="1:18" ht="19.5" customHeight="1">
      <c r="A60" s="1" t="s">
        <v>394</v>
      </c>
      <c r="B60" s="2"/>
      <c r="C60" s="2">
        <v>2710</v>
      </c>
      <c r="D60" s="20">
        <f t="shared" si="12"/>
        <v>50000</v>
      </c>
      <c r="E60" s="2"/>
      <c r="F60" s="20">
        <v>50000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370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>
      <c r="A62" s="32" t="s">
        <v>391</v>
      </c>
      <c r="B62" s="2"/>
      <c r="C62" s="2">
        <v>2730</v>
      </c>
      <c r="D62" s="20">
        <f t="shared" si="12"/>
        <v>35000</v>
      </c>
      <c r="E62" s="2"/>
      <c r="F62" s="20">
        <v>35000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>
      <c r="A63" s="1" t="s">
        <v>148</v>
      </c>
      <c r="B63" s="2"/>
      <c r="C63" s="2">
        <v>2230</v>
      </c>
      <c r="D63" s="20">
        <f t="shared" si="12"/>
        <v>65000</v>
      </c>
      <c r="E63" s="2"/>
      <c r="F63" s="20">
        <v>65000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>
      <c r="A65" s="1" t="s">
        <v>392</v>
      </c>
      <c r="B65" s="2"/>
      <c r="C65" s="2">
        <v>2800</v>
      </c>
      <c r="D65" s="20">
        <f t="shared" si="12"/>
        <v>17000</v>
      </c>
      <c r="E65" s="2"/>
      <c r="F65" s="20">
        <v>17000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197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247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51.75" customHeight="1">
      <c r="A73" s="28" t="s">
        <v>393</v>
      </c>
      <c r="B73" s="29">
        <v>80800</v>
      </c>
      <c r="C73" s="29"/>
      <c r="D73" s="30">
        <f>D79+D74+D78+D75+D76+D77</f>
        <v>15024</v>
      </c>
      <c r="E73" s="29"/>
      <c r="F73" s="30">
        <f aca="true" t="shared" si="15" ref="F73:R73">F79+F74+F78+F75+F76+F77</f>
        <v>8175</v>
      </c>
      <c r="G73" s="30">
        <f t="shared" si="15"/>
        <v>0</v>
      </c>
      <c r="H73" s="30">
        <f t="shared" si="15"/>
        <v>2061</v>
      </c>
      <c r="I73" s="30">
        <f t="shared" si="15"/>
        <v>1586</v>
      </c>
      <c r="J73" s="30">
        <f t="shared" si="15"/>
        <v>518</v>
      </c>
      <c r="K73" s="30">
        <f t="shared" si="15"/>
        <v>26</v>
      </c>
      <c r="L73" s="30">
        <f t="shared" si="15"/>
        <v>28</v>
      </c>
      <c r="M73" s="30">
        <f t="shared" si="15"/>
        <v>27</v>
      </c>
      <c r="N73" s="30">
        <f t="shared" si="15"/>
        <v>27</v>
      </c>
      <c r="O73" s="30">
        <f t="shared" si="15"/>
        <v>24</v>
      </c>
      <c r="P73" s="30">
        <f t="shared" si="15"/>
        <v>100</v>
      </c>
      <c r="Q73" s="30">
        <f t="shared" si="15"/>
        <v>1116</v>
      </c>
      <c r="R73" s="30">
        <f t="shared" si="15"/>
        <v>1336</v>
      </c>
    </row>
    <row r="74" spans="1:18" s="34" customFormat="1" ht="31.5">
      <c r="A74" s="32" t="s">
        <v>197</v>
      </c>
      <c r="B74" s="33"/>
      <c r="C74" s="33">
        <v>2240</v>
      </c>
      <c r="D74" s="38">
        <f aca="true" t="shared" si="16" ref="D74:D79">F74+H74+I74+J74+K74+L74+M74+N74+O74+P74+Q74+R74</f>
        <v>900</v>
      </c>
      <c r="E74" s="33"/>
      <c r="F74" s="38">
        <v>150</v>
      </c>
      <c r="G74" s="41"/>
      <c r="H74" s="38">
        <v>150</v>
      </c>
      <c r="I74" s="38">
        <v>150</v>
      </c>
      <c r="J74" s="38">
        <v>150</v>
      </c>
      <c r="K74" s="38"/>
      <c r="L74" s="38"/>
      <c r="M74" s="38"/>
      <c r="N74" s="38"/>
      <c r="O74" s="38"/>
      <c r="P74" s="38">
        <v>75</v>
      </c>
      <c r="Q74" s="38">
        <v>150</v>
      </c>
      <c r="R74" s="38">
        <v>75</v>
      </c>
    </row>
    <row r="75" spans="1:18" s="34" customFormat="1" ht="31.5">
      <c r="A75" s="32" t="s">
        <v>161</v>
      </c>
      <c r="B75" s="33"/>
      <c r="C75" s="33">
        <v>2272</v>
      </c>
      <c r="D75" s="38">
        <f t="shared" si="16"/>
        <v>30</v>
      </c>
      <c r="E75" s="33"/>
      <c r="F75" s="38">
        <v>3</v>
      </c>
      <c r="G75" s="41"/>
      <c r="H75" s="38">
        <v>3</v>
      </c>
      <c r="I75" s="38">
        <v>3</v>
      </c>
      <c r="J75" s="38">
        <v>3</v>
      </c>
      <c r="K75" s="38">
        <v>3</v>
      </c>
      <c r="L75" s="38">
        <v>3</v>
      </c>
      <c r="M75" s="38">
        <v>2</v>
      </c>
      <c r="N75" s="38">
        <v>2</v>
      </c>
      <c r="O75" s="38">
        <v>2</v>
      </c>
      <c r="P75" s="38">
        <v>2</v>
      </c>
      <c r="Q75" s="38">
        <v>2</v>
      </c>
      <c r="R75" s="38">
        <v>2</v>
      </c>
    </row>
    <row r="76" spans="1:18" s="34" customFormat="1" ht="15.75">
      <c r="A76" s="32" t="s">
        <v>130</v>
      </c>
      <c r="B76" s="33"/>
      <c r="C76" s="33">
        <v>2273</v>
      </c>
      <c r="D76" s="38">
        <f t="shared" si="16"/>
        <v>298</v>
      </c>
      <c r="E76" s="33"/>
      <c r="F76" s="38">
        <v>29</v>
      </c>
      <c r="G76" s="41"/>
      <c r="H76" s="38">
        <v>28</v>
      </c>
      <c r="I76" s="38">
        <v>28</v>
      </c>
      <c r="J76" s="38">
        <v>22</v>
      </c>
      <c r="K76" s="38">
        <v>23</v>
      </c>
      <c r="L76" s="38">
        <v>25</v>
      </c>
      <c r="M76" s="38">
        <v>25</v>
      </c>
      <c r="N76" s="38">
        <v>25</v>
      </c>
      <c r="O76" s="38">
        <v>22</v>
      </c>
      <c r="P76" s="38">
        <v>23</v>
      </c>
      <c r="Q76" s="38">
        <v>24</v>
      </c>
      <c r="R76" s="38">
        <v>24</v>
      </c>
    </row>
    <row r="77" spans="1:18" s="34" customFormat="1" ht="15.75">
      <c r="A77" s="32" t="s">
        <v>122</v>
      </c>
      <c r="B77" s="33"/>
      <c r="C77" s="33">
        <v>2274</v>
      </c>
      <c r="D77" s="38">
        <f t="shared" si="16"/>
        <v>7796</v>
      </c>
      <c r="E77" s="33"/>
      <c r="F77" s="38">
        <v>1993</v>
      </c>
      <c r="G77" s="41"/>
      <c r="H77" s="38">
        <v>1880</v>
      </c>
      <c r="I77" s="38">
        <v>1405</v>
      </c>
      <c r="J77" s="38">
        <v>343</v>
      </c>
      <c r="K77" s="38"/>
      <c r="L77" s="38"/>
      <c r="M77" s="38"/>
      <c r="N77" s="38"/>
      <c r="O77" s="38"/>
      <c r="P77" s="38"/>
      <c r="Q77" s="38">
        <v>940</v>
      </c>
      <c r="R77" s="38">
        <v>1235</v>
      </c>
    </row>
    <row r="78" spans="1:18" s="34" customFormat="1" ht="31.5">
      <c r="A78" s="32" t="s">
        <v>164</v>
      </c>
      <c r="B78" s="33"/>
      <c r="C78" s="33">
        <v>2210</v>
      </c>
      <c r="D78" s="38">
        <f t="shared" si="16"/>
        <v>4000</v>
      </c>
      <c r="E78" s="33"/>
      <c r="F78" s="38">
        <v>4000</v>
      </c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31.5">
      <c r="A79" s="32" t="s">
        <v>254</v>
      </c>
      <c r="B79" s="2"/>
      <c r="C79" s="2">
        <v>2220</v>
      </c>
      <c r="D79" s="20">
        <f t="shared" si="16"/>
        <v>2000</v>
      </c>
      <c r="E79" s="2"/>
      <c r="F79" s="20">
        <v>2000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 hidden="1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124</v>
      </c>
      <c r="B82" s="33"/>
      <c r="C82" s="33">
        <v>1161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161</v>
      </c>
      <c r="B83" s="33"/>
      <c r="C83" s="33">
        <v>1162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130</v>
      </c>
      <c r="B85" s="33"/>
      <c r="C85" s="33">
        <v>1163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65.25" customHeight="1" hidden="1">
      <c r="A86" s="1" t="s">
        <v>220</v>
      </c>
      <c r="B86" s="2"/>
      <c r="C86" s="2">
        <v>1131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4.5" customHeight="1" hidden="1">
      <c r="A87" s="1" t="s">
        <v>197</v>
      </c>
      <c r="B87" s="2"/>
      <c r="C87" s="2">
        <v>1134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1120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121</v>
      </c>
      <c r="B89" s="2"/>
      <c r="C89" s="2">
        <v>1111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386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121</v>
      </c>
      <c r="B91" s="2"/>
      <c r="C91" s="2">
        <v>1111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148</v>
      </c>
      <c r="B92" s="2"/>
      <c r="C92" s="2">
        <v>1133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61.5" customHeight="1" hidden="1">
      <c r="A93" s="1" t="s">
        <v>220</v>
      </c>
      <c r="B93" s="2"/>
      <c r="C93" s="2">
        <v>1131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1120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57</v>
      </c>
      <c r="B95" s="2"/>
      <c r="C95" s="2">
        <v>1165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197</v>
      </c>
      <c r="B96" s="2"/>
      <c r="C96" s="2">
        <v>1134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4" customHeight="1" hidden="1">
      <c r="A97" s="1" t="s">
        <v>370</v>
      </c>
      <c r="B97" s="2"/>
      <c r="C97" s="2">
        <v>1166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165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198</v>
      </c>
      <c r="B100" s="2"/>
      <c r="C100" s="2">
        <v>1135</v>
      </c>
      <c r="D100" s="20"/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 hidden="1">
      <c r="A101" s="1" t="s">
        <v>220</v>
      </c>
      <c r="B101" s="2"/>
      <c r="C101" s="2">
        <v>1131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6.75" customHeight="1" hidden="1">
      <c r="A102" s="1" t="s">
        <v>197</v>
      </c>
      <c r="B102" s="2"/>
      <c r="C102" s="2">
        <v>1134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1120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121</v>
      </c>
      <c r="B104" s="2"/>
      <c r="C104" s="2">
        <v>1111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15.75" hidden="1">
      <c r="A106" s="32" t="s">
        <v>124</v>
      </c>
      <c r="B106" s="33"/>
      <c r="C106" s="33">
        <v>1161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124</v>
      </c>
      <c r="B107" s="2"/>
      <c r="C107" s="2">
        <v>1161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130</v>
      </c>
      <c r="B108" s="2"/>
      <c r="C108" s="2">
        <v>1163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121</v>
      </c>
      <c r="B109" s="2"/>
      <c r="C109" s="2">
        <v>1111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1120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246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121</v>
      </c>
      <c r="B112" s="33"/>
      <c r="C112" s="33">
        <v>1111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238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65.25" customHeight="1" hidden="1">
      <c r="A115" s="28" t="s">
        <v>387</v>
      </c>
      <c r="B115" s="29">
        <v>70802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 hidden="1">
      <c r="A116" s="1" t="s">
        <v>121</v>
      </c>
      <c r="B116" s="33"/>
      <c r="C116" s="33">
        <v>1111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1120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63" hidden="1">
      <c r="A118" s="1" t="s">
        <v>220</v>
      </c>
      <c r="B118" s="33"/>
      <c r="C118" s="33">
        <v>1131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</f>
        <v>0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hidden="1">
      <c r="A121" s="1" t="s">
        <v>121</v>
      </c>
      <c r="B121" s="2"/>
      <c r="C121" s="2">
        <v>1111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13</v>
      </c>
      <c r="B122" s="2"/>
      <c r="C122" s="2">
        <v>1120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1" customFormat="1" ht="78.75" hidden="1">
      <c r="A123" s="22" t="s">
        <v>388</v>
      </c>
      <c r="B123" s="29">
        <v>70808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31.5" hidden="1">
      <c r="A124" s="1" t="s">
        <v>129</v>
      </c>
      <c r="B124" s="2"/>
      <c r="C124" s="2">
        <v>1343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 hidden="1">
      <c r="A126" s="28" t="s">
        <v>98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23.25" customHeight="1" hidden="1">
      <c r="A127" s="32" t="s">
        <v>121</v>
      </c>
      <c r="B127" s="33"/>
      <c r="C127" s="33">
        <v>1111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 hidden="1">
      <c r="A128" s="1" t="s">
        <v>220</v>
      </c>
      <c r="B128" s="33"/>
      <c r="C128" s="33">
        <v>1131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 hidden="1">
      <c r="A131" s="28" t="s">
        <v>85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15.75" hidden="1">
      <c r="A132" s="1" t="s">
        <v>121</v>
      </c>
      <c r="B132" s="2"/>
      <c r="C132" s="2">
        <v>1111</v>
      </c>
      <c r="D132" s="20">
        <f t="shared" si="19"/>
        <v>0</v>
      </c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hidden="1">
      <c r="A133" s="1" t="s">
        <v>13</v>
      </c>
      <c r="B133" s="2"/>
      <c r="C133" s="2">
        <v>1120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37" customFormat="1" ht="29.25" customHeight="1" hidden="1">
      <c r="A134" s="35" t="s">
        <v>74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 hidden="1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7.25" customHeight="1" hidden="1">
      <c r="A136" s="32" t="s">
        <v>117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34.5" customHeight="1" hidden="1">
      <c r="A137" s="32" t="s">
        <v>197</v>
      </c>
      <c r="B137" s="33"/>
      <c r="C137" s="33">
        <v>1134</v>
      </c>
      <c r="D137" s="38">
        <f>F137+H137+I137+J137+K137+L137+M137+N137+O137+P137+Q137+R137</f>
        <v>0</v>
      </c>
      <c r="E137" s="33"/>
      <c r="F137" s="33"/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8.75" customHeight="1" hidden="1">
      <c r="A138" s="1" t="s">
        <v>198</v>
      </c>
      <c r="B138" s="2"/>
      <c r="C138" s="2">
        <v>1135</v>
      </c>
      <c r="D138" s="20">
        <f>F138+H138+I138+J138+K138+L138+M138+N138+O138+P138+Q138+R138</f>
        <v>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61.5" customHeight="1" hidden="1">
      <c r="A139" s="1" t="s">
        <v>220</v>
      </c>
      <c r="B139" s="2"/>
      <c r="C139" s="2">
        <v>1131</v>
      </c>
      <c r="D139" s="20">
        <f>F139+H139+I139+J139+K139+L139+M139+N139+O139+P139+Q139+R139</f>
        <v>0</v>
      </c>
      <c r="E139" s="2"/>
      <c r="F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197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124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 hidden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85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124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161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130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163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198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 hidden="1">
      <c r="A150" s="28" t="s">
        <v>187</v>
      </c>
      <c r="B150" s="29">
        <v>100103</v>
      </c>
      <c r="C150" s="29"/>
      <c r="D150" s="29">
        <f>D151</f>
        <v>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 hidden="1">
      <c r="A151" s="32" t="s">
        <v>138</v>
      </c>
      <c r="B151" s="33"/>
      <c r="C151" s="33">
        <v>1310</v>
      </c>
      <c r="D151" s="20">
        <f>D152</f>
        <v>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326</v>
      </c>
      <c r="B152" s="29"/>
      <c r="C152" s="29"/>
      <c r="D152" s="20">
        <f aca="true" t="shared" si="36" ref="D152:D158">F152+H152+I152+J152+K152+L152+M152+N152+O152+P152+Q152+R152</f>
        <v>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105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106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278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197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257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255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189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214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256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258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 hidden="1">
      <c r="A167" s="28" t="s">
        <v>80</v>
      </c>
      <c r="B167" s="29">
        <v>100203</v>
      </c>
      <c r="C167" s="29"/>
      <c r="D167" s="29">
        <f>D176+D168+D178+D185</f>
        <v>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63.75" customHeight="1" hidden="1">
      <c r="A168" s="32" t="s">
        <v>355</v>
      </c>
      <c r="B168" s="33"/>
      <c r="C168" s="33">
        <v>1310</v>
      </c>
      <c r="D168" s="38">
        <f>D169+D170+D171+D172+D173+D174+D175</f>
        <v>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0</v>
      </c>
      <c r="N168" s="38">
        <f t="shared" si="40"/>
        <v>0</v>
      </c>
      <c r="O168" s="38">
        <f t="shared" si="40"/>
        <v>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283</v>
      </c>
      <c r="B169" s="50"/>
      <c r="C169" s="50"/>
      <c r="D169" s="51">
        <f aca="true" t="shared" si="41" ref="D169:D217">F169+H169+I169+J169+K169+L169+M169+N169+O169+P169+Q169+R169</f>
        <v>0</v>
      </c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s="52" customFormat="1" ht="23.25" customHeight="1" hidden="1">
      <c r="A170" s="49" t="s">
        <v>347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343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284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285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286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287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 hidden="1">
      <c r="A176" s="1" t="s">
        <v>197</v>
      </c>
      <c r="B176" s="33"/>
      <c r="C176" s="33">
        <v>1134</v>
      </c>
      <c r="D176" s="20">
        <f>F176+H176+I176+J176+K176+L176+M176+N176+O176+P176+Q176+R176</f>
        <v>0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259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122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322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280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325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324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294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281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 hidden="1">
      <c r="A185" s="40" t="s">
        <v>204</v>
      </c>
      <c r="B185" s="2"/>
      <c r="C185" s="2">
        <v>2123</v>
      </c>
      <c r="D185" s="38">
        <f t="shared" si="41"/>
        <v>0</v>
      </c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31" customFormat="1" ht="26.25" customHeight="1" hidden="1">
      <c r="A186" s="28" t="s">
        <v>205</v>
      </c>
      <c r="B186" s="29">
        <v>100201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282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349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327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192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220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 hidden="1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175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260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288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 hidden="1">
      <c r="A197" s="28" t="s">
        <v>85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21" customHeight="1" hidden="1">
      <c r="A198" s="32" t="s">
        <v>130</v>
      </c>
      <c r="B198" s="33"/>
      <c r="C198" s="33">
        <v>1163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4" customFormat="1" ht="15.75" hidden="1">
      <c r="A199" s="32" t="s">
        <v>13</v>
      </c>
      <c r="B199" s="33"/>
      <c r="C199" s="33">
        <v>1120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4" customFormat="1" ht="15.75" hidden="1">
      <c r="A200" s="32" t="s">
        <v>124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289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197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242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220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73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124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76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90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 hidden="1">
      <c r="A218" s="35" t="s">
        <v>82</v>
      </c>
      <c r="B218" s="36"/>
      <c r="C218" s="36"/>
      <c r="D218" s="36">
        <f>D219+D229+D231+D233</f>
        <v>0</v>
      </c>
      <c r="E218" s="36"/>
      <c r="F218" s="36">
        <f aca="true" t="shared" si="54" ref="F218:R218">F219+F229+F231+F233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 hidden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 hidden="1">
      <c r="A220" s="1" t="s">
        <v>197</v>
      </c>
      <c r="B220" s="2"/>
      <c r="C220" s="2">
        <v>1134</v>
      </c>
      <c r="D220" s="38">
        <f aca="true" t="shared" si="56" ref="D220:D228">F220+H220+I220+J220+K220+L220+M220+N220+O220+P220+Q220+R220</f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13</v>
      </c>
      <c r="B221" s="2"/>
      <c r="C221" s="2">
        <v>1120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hidden="1">
      <c r="A222" s="1" t="s">
        <v>121</v>
      </c>
      <c r="B222" s="2"/>
      <c r="C222" s="2">
        <v>1111</v>
      </c>
      <c r="D222" s="38">
        <f t="shared" si="56"/>
        <v>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hidden="1">
      <c r="A223" s="1" t="s">
        <v>117</v>
      </c>
      <c r="B223" s="2"/>
      <c r="C223" s="2">
        <v>1140</v>
      </c>
      <c r="D223" s="38">
        <f t="shared" si="56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hidden="1">
      <c r="A224" s="1" t="s">
        <v>130</v>
      </c>
      <c r="B224" s="2"/>
      <c r="C224" s="2">
        <v>1163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161</v>
      </c>
      <c r="B225" s="2"/>
      <c r="C225" s="2">
        <v>1162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124</v>
      </c>
      <c r="B226" s="2"/>
      <c r="C226" s="2">
        <v>1161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163</v>
      </c>
      <c r="B227" s="2"/>
      <c r="C227" s="2">
        <v>1172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63" hidden="1">
      <c r="A228" s="1" t="s">
        <v>220</v>
      </c>
      <c r="B228" s="2"/>
      <c r="C228" s="2">
        <v>1131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15.75" hidden="1">
      <c r="A229" s="22" t="s">
        <v>192</v>
      </c>
      <c r="B229" s="21">
        <v>250404</v>
      </c>
      <c r="C229" s="21"/>
      <c r="D229" s="21">
        <f>D230</f>
        <v>0</v>
      </c>
      <c r="E229" s="21"/>
      <c r="F229" s="21">
        <f aca="true" t="shared" si="57" ref="F229:R229">F230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66.75" customHeight="1" hidden="1">
      <c r="A230" s="1" t="s">
        <v>372</v>
      </c>
      <c r="B230" s="2"/>
      <c r="C230" s="2">
        <v>1171</v>
      </c>
      <c r="D230" s="38">
        <f>F230+H230+I230+J230+K230+L230+M230+N230+O230+P230+Q230+R230</f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1" customFormat="1" ht="31.5" hidden="1">
      <c r="A231" s="28" t="s">
        <v>389</v>
      </c>
      <c r="B231" s="29">
        <v>120201</v>
      </c>
      <c r="C231" s="29"/>
      <c r="D231" s="30">
        <f>D232</f>
        <v>0</v>
      </c>
      <c r="E231" s="29"/>
      <c r="F231" s="30">
        <f aca="true" t="shared" si="58" ref="F231:R231">F232</f>
        <v>0</v>
      </c>
      <c r="G231" s="30">
        <f t="shared" si="58"/>
        <v>0</v>
      </c>
      <c r="H231" s="30">
        <f t="shared" si="58"/>
        <v>0</v>
      </c>
      <c r="I231" s="30">
        <f t="shared" si="58"/>
        <v>0</v>
      </c>
      <c r="J231" s="30">
        <f t="shared" si="58"/>
        <v>0</v>
      </c>
      <c r="K231" s="30">
        <f t="shared" si="58"/>
        <v>0</v>
      </c>
      <c r="L231" s="30">
        <f t="shared" si="58"/>
        <v>0</v>
      </c>
      <c r="M231" s="30">
        <f t="shared" si="58"/>
        <v>0</v>
      </c>
      <c r="N231" s="30">
        <f t="shared" si="58"/>
        <v>0</v>
      </c>
      <c r="O231" s="30">
        <f t="shared" si="58"/>
        <v>0</v>
      </c>
      <c r="P231" s="30">
        <f t="shared" si="58"/>
        <v>0</v>
      </c>
      <c r="Q231" s="30">
        <f t="shared" si="58"/>
        <v>0</v>
      </c>
      <c r="R231" s="30">
        <f t="shared" si="58"/>
        <v>0</v>
      </c>
    </row>
    <row r="232" spans="1:18" ht="47.25" hidden="1">
      <c r="A232" s="1" t="s">
        <v>138</v>
      </c>
      <c r="B232" s="2"/>
      <c r="C232" s="2">
        <v>1310</v>
      </c>
      <c r="D232" s="38">
        <f>F232+H232+I232+J232+K232+L232+M232+N232+O232+P232+Q232+R232</f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31" customFormat="1" ht="47.25" hidden="1">
      <c r="A233" s="28" t="s">
        <v>351</v>
      </c>
      <c r="B233" s="29">
        <v>91209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138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hidden="1">
      <c r="A235" s="1"/>
      <c r="B235" s="2"/>
      <c r="C235" s="2"/>
      <c r="D235" s="38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1" customFormat="1" ht="50.25" customHeight="1" hidden="1">
      <c r="A236" s="12" t="s">
        <v>46</v>
      </c>
      <c r="B236" s="13"/>
      <c r="C236" s="13"/>
      <c r="D236" s="13">
        <f>D237+D246+D249+D257+D263+D266</f>
        <v>0</v>
      </c>
      <c r="E236" s="13">
        <v>-5</v>
      </c>
      <c r="F236" s="13">
        <f aca="true" t="shared" si="60" ref="F236:R236">F237+F246+F249+F257+F263+F266</f>
        <v>0</v>
      </c>
      <c r="G236" s="13">
        <f t="shared" si="60"/>
        <v>0</v>
      </c>
      <c r="H236" s="13">
        <f t="shared" si="60"/>
        <v>0</v>
      </c>
      <c r="I236" s="13">
        <f t="shared" si="60"/>
        <v>0</v>
      </c>
      <c r="J236" s="13">
        <f t="shared" si="60"/>
        <v>0</v>
      </c>
      <c r="K236" s="13">
        <f t="shared" si="60"/>
        <v>0</v>
      </c>
      <c r="L236" s="13">
        <f t="shared" si="60"/>
        <v>0</v>
      </c>
      <c r="M236" s="13">
        <f t="shared" si="60"/>
        <v>0</v>
      </c>
      <c r="N236" s="13">
        <f t="shared" si="60"/>
        <v>0</v>
      </c>
      <c r="O236" s="13">
        <f t="shared" si="60"/>
        <v>0</v>
      </c>
      <c r="P236" s="13">
        <f t="shared" si="60"/>
        <v>0</v>
      </c>
      <c r="Q236" s="13">
        <f t="shared" si="60"/>
        <v>0</v>
      </c>
      <c r="R236" s="13">
        <f t="shared" si="60"/>
        <v>0</v>
      </c>
    </row>
    <row r="237" spans="1:18" s="23" customFormat="1" ht="78.75" hidden="1">
      <c r="A237" s="28" t="s">
        <v>274</v>
      </c>
      <c r="B237" s="21">
        <v>91206</v>
      </c>
      <c r="C237" s="21"/>
      <c r="D237" s="21">
        <f>D239+D240+D241+D238+D242+D243+D244+D245</f>
        <v>0</v>
      </c>
      <c r="E237" s="21"/>
      <c r="F237" s="21">
        <f aca="true" t="shared" si="61" ref="F237:R237">F239+F240+F241+F238+F242+F243+F244+F245</f>
        <v>0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1">
        <f t="shared" si="61"/>
        <v>0</v>
      </c>
      <c r="K237" s="21">
        <f t="shared" si="61"/>
        <v>0</v>
      </c>
      <c r="L237" s="21">
        <f t="shared" si="61"/>
        <v>0</v>
      </c>
      <c r="M237" s="21">
        <f t="shared" si="61"/>
        <v>0</v>
      </c>
      <c r="N237" s="21">
        <f t="shared" si="61"/>
        <v>0</v>
      </c>
      <c r="O237" s="21">
        <f t="shared" si="61"/>
        <v>0</v>
      </c>
      <c r="P237" s="21">
        <f t="shared" si="61"/>
        <v>0</v>
      </c>
      <c r="Q237" s="21">
        <f t="shared" si="61"/>
        <v>0</v>
      </c>
      <c r="R237" s="21">
        <f t="shared" si="61"/>
        <v>0</v>
      </c>
    </row>
    <row r="238" spans="1:18" s="34" customFormat="1" ht="15.75" hidden="1">
      <c r="A238" s="32" t="s">
        <v>124</v>
      </c>
      <c r="B238" s="33"/>
      <c r="C238" s="33">
        <v>1161</v>
      </c>
      <c r="D238" s="38">
        <f aca="true" t="shared" si="62" ref="D238:D245">F238+H238+I238+J238+K238+L238+M238+N238+O238+P238+Q238+R238</f>
        <v>0</v>
      </c>
      <c r="E238" s="33"/>
      <c r="F238" s="33"/>
      <c r="G238" s="4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31.5" hidden="1">
      <c r="A239" s="1" t="s">
        <v>197</v>
      </c>
      <c r="B239" s="2"/>
      <c r="C239" s="2">
        <v>1134</v>
      </c>
      <c r="D239" s="38">
        <f t="shared" si="62"/>
        <v>0</v>
      </c>
      <c r="E239" s="2">
        <v>25.4</v>
      </c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31.5" hidden="1">
      <c r="A240" s="1" t="s">
        <v>254</v>
      </c>
      <c r="B240" s="2"/>
      <c r="C240" s="2">
        <v>1132</v>
      </c>
      <c r="D240" s="38">
        <f t="shared" si="62"/>
        <v>0</v>
      </c>
      <c r="E240" s="2">
        <v>18.5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63" hidden="1">
      <c r="A241" s="1" t="s">
        <v>220</v>
      </c>
      <c r="B241" s="2"/>
      <c r="C241" s="2">
        <v>1131</v>
      </c>
      <c r="D241" s="38">
        <f t="shared" si="62"/>
        <v>0</v>
      </c>
      <c r="E241" s="2">
        <v>6.9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197</v>
      </c>
      <c r="B242" s="2"/>
      <c r="C242" s="2">
        <v>1134</v>
      </c>
      <c r="D242" s="38">
        <f t="shared" si="62"/>
        <v>0</v>
      </c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hidden="1">
      <c r="A243" s="1" t="s">
        <v>117</v>
      </c>
      <c r="B243" s="2"/>
      <c r="C243" s="2">
        <v>1140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161</v>
      </c>
      <c r="B244" s="2"/>
      <c r="C244" s="2">
        <v>1162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130</v>
      </c>
      <c r="B245" s="2"/>
      <c r="C245" s="2">
        <v>1163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23" customFormat="1" ht="158.25" customHeight="1" hidden="1">
      <c r="A246" s="22" t="s">
        <v>279</v>
      </c>
      <c r="B246" s="21">
        <v>91205</v>
      </c>
      <c r="C246" s="21"/>
      <c r="D246" s="21">
        <f>D248+D247</f>
        <v>0</v>
      </c>
      <c r="E246" s="21"/>
      <c r="F246" s="21">
        <f aca="true" t="shared" si="63" ref="F246:R246">F248+F247</f>
        <v>0</v>
      </c>
      <c r="G246" s="21">
        <f t="shared" si="63"/>
        <v>0</v>
      </c>
      <c r="H246" s="21">
        <f t="shared" si="63"/>
        <v>0</v>
      </c>
      <c r="I246" s="21">
        <f t="shared" si="63"/>
        <v>0</v>
      </c>
      <c r="J246" s="21">
        <f t="shared" si="63"/>
        <v>0</v>
      </c>
      <c r="K246" s="21">
        <f t="shared" si="63"/>
        <v>0</v>
      </c>
      <c r="L246" s="21">
        <f t="shared" si="63"/>
        <v>0</v>
      </c>
      <c r="M246" s="21">
        <f t="shared" si="63"/>
        <v>0</v>
      </c>
      <c r="N246" s="21">
        <f t="shared" si="63"/>
        <v>0</v>
      </c>
      <c r="O246" s="21">
        <f t="shared" si="63"/>
        <v>0</v>
      </c>
      <c r="P246" s="21">
        <f t="shared" si="63"/>
        <v>0</v>
      </c>
      <c r="Q246" s="21">
        <f t="shared" si="63"/>
        <v>0</v>
      </c>
      <c r="R246" s="21">
        <f t="shared" si="63"/>
        <v>0</v>
      </c>
    </row>
    <row r="247" spans="1:18" s="34" customFormat="1" ht="31.5" hidden="1">
      <c r="A247" s="32" t="s">
        <v>129</v>
      </c>
      <c r="B247" s="33"/>
      <c r="C247" s="33">
        <v>1343</v>
      </c>
      <c r="D247" s="38">
        <f>F247+H247+I247+J247+K247+L247+M247+N247+O247+P247+Q247+R247</f>
        <v>0</v>
      </c>
      <c r="E247" s="33"/>
      <c r="F247" s="33"/>
      <c r="G247" s="41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31.5" hidden="1">
      <c r="A248" s="1" t="s">
        <v>197</v>
      </c>
      <c r="B248" s="2"/>
      <c r="C248" s="2">
        <v>1134</v>
      </c>
      <c r="D248" s="38">
        <f>F248+H248+I248+J248+K248+L248+M248+N248+O248+P248+Q248+R248</f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31" customFormat="1" ht="35.25" customHeight="1" hidden="1">
      <c r="A249" s="28" t="s">
        <v>85</v>
      </c>
      <c r="B249" s="29">
        <v>10116</v>
      </c>
      <c r="C249" s="29"/>
      <c r="D249" s="30">
        <f>D254+D255+D252+D253+D256+D250+D251</f>
        <v>0</v>
      </c>
      <c r="E249" s="29"/>
      <c r="F249" s="30">
        <f aca="true" t="shared" si="64" ref="F249:R249">F254+F255+F252+F253+F256+F250+F251</f>
        <v>0</v>
      </c>
      <c r="G249" s="30">
        <f t="shared" si="64"/>
        <v>0</v>
      </c>
      <c r="H249" s="30">
        <f t="shared" si="64"/>
        <v>0</v>
      </c>
      <c r="I249" s="30">
        <f t="shared" si="64"/>
        <v>0</v>
      </c>
      <c r="J249" s="30">
        <f t="shared" si="64"/>
        <v>0</v>
      </c>
      <c r="K249" s="30">
        <f t="shared" si="64"/>
        <v>0</v>
      </c>
      <c r="L249" s="30">
        <f t="shared" si="64"/>
        <v>0</v>
      </c>
      <c r="M249" s="30">
        <f t="shared" si="64"/>
        <v>0</v>
      </c>
      <c r="N249" s="30">
        <f t="shared" si="64"/>
        <v>0</v>
      </c>
      <c r="O249" s="30">
        <f t="shared" si="64"/>
        <v>0</v>
      </c>
      <c r="P249" s="30">
        <f t="shared" si="64"/>
        <v>0</v>
      </c>
      <c r="Q249" s="30">
        <f t="shared" si="64"/>
        <v>0</v>
      </c>
      <c r="R249" s="30">
        <f t="shared" si="64"/>
        <v>0</v>
      </c>
    </row>
    <row r="250" spans="1:18" s="34" customFormat="1" ht="15.75" hidden="1">
      <c r="A250" s="32" t="s">
        <v>130</v>
      </c>
      <c r="B250" s="33"/>
      <c r="C250" s="33">
        <v>1163</v>
      </c>
      <c r="D250" s="38">
        <f aca="true" t="shared" si="65" ref="D250:D256">F250+H250+I250+J250+K250+L250+M250+N250+O250+P250+Q250+R250</f>
        <v>0</v>
      </c>
      <c r="E250" s="33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s="34" customFormat="1" ht="30.75" customHeight="1" hidden="1">
      <c r="A251" s="32" t="s">
        <v>161</v>
      </c>
      <c r="B251" s="33"/>
      <c r="C251" s="33">
        <v>1162</v>
      </c>
      <c r="D251" s="38">
        <f t="shared" si="65"/>
        <v>0</v>
      </c>
      <c r="E251" s="33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23.25" customHeight="1" hidden="1">
      <c r="A252" s="32" t="s">
        <v>130</v>
      </c>
      <c r="B252" s="33"/>
      <c r="C252" s="33">
        <v>1163</v>
      </c>
      <c r="D252" s="38">
        <f t="shared" si="65"/>
        <v>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15.75" hidden="1">
      <c r="A253" s="32" t="s">
        <v>124</v>
      </c>
      <c r="B253" s="33"/>
      <c r="C253" s="33">
        <v>1161</v>
      </c>
      <c r="D253" s="38">
        <f t="shared" si="65"/>
        <v>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ht="31.5" hidden="1">
      <c r="A254" s="1" t="s">
        <v>197</v>
      </c>
      <c r="B254" s="2"/>
      <c r="C254" s="2">
        <v>1134</v>
      </c>
      <c r="D254" s="38">
        <f t="shared" si="65"/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hidden="1">
      <c r="A255" s="1" t="s">
        <v>13</v>
      </c>
      <c r="B255" s="2"/>
      <c r="C255" s="2">
        <v>1120</v>
      </c>
      <c r="D255" s="38">
        <f t="shared" si="65"/>
        <v>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hidden="1">
      <c r="A256" s="1" t="s">
        <v>121</v>
      </c>
      <c r="B256" s="2"/>
      <c r="C256" s="2">
        <v>1111</v>
      </c>
      <c r="D256" s="38">
        <f t="shared" si="65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31" customFormat="1" ht="47.25" hidden="1">
      <c r="A257" s="28" t="s">
        <v>273</v>
      </c>
      <c r="B257" s="29">
        <v>91204</v>
      </c>
      <c r="C257" s="29"/>
      <c r="D257" s="30">
        <f>D262+D258+D259+D260+D261</f>
        <v>0</v>
      </c>
      <c r="E257" s="29"/>
      <c r="F257" s="30">
        <f aca="true" t="shared" si="66" ref="F257:R257">F262+F258+F259+F260+F261</f>
        <v>0</v>
      </c>
      <c r="G257" s="30">
        <f t="shared" si="66"/>
        <v>0</v>
      </c>
      <c r="H257" s="30">
        <f t="shared" si="66"/>
        <v>0</v>
      </c>
      <c r="I257" s="30">
        <f t="shared" si="66"/>
        <v>0</v>
      </c>
      <c r="J257" s="30">
        <f t="shared" si="66"/>
        <v>0</v>
      </c>
      <c r="K257" s="30">
        <f t="shared" si="66"/>
        <v>0</v>
      </c>
      <c r="L257" s="30">
        <f t="shared" si="66"/>
        <v>0</v>
      </c>
      <c r="M257" s="30">
        <f t="shared" si="66"/>
        <v>0</v>
      </c>
      <c r="N257" s="30">
        <f t="shared" si="66"/>
        <v>0</v>
      </c>
      <c r="O257" s="30">
        <f t="shared" si="66"/>
        <v>0</v>
      </c>
      <c r="P257" s="30">
        <f t="shared" si="66"/>
        <v>0</v>
      </c>
      <c r="Q257" s="30">
        <f t="shared" si="66"/>
        <v>0</v>
      </c>
      <c r="R257" s="30">
        <f t="shared" si="66"/>
        <v>0</v>
      </c>
    </row>
    <row r="258" spans="1:18" s="34" customFormat="1" ht="15.75" hidden="1">
      <c r="A258" s="32" t="s">
        <v>124</v>
      </c>
      <c r="B258" s="33"/>
      <c r="C258" s="33">
        <v>1161</v>
      </c>
      <c r="D258" s="38">
        <f>F258+H258+I258+J258+K258+L258+M258+N258+O258+P258+Q258+R258</f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31.5" hidden="1">
      <c r="A259" s="32" t="s">
        <v>161</v>
      </c>
      <c r="B259" s="33"/>
      <c r="C259" s="33">
        <v>1162</v>
      </c>
      <c r="D259" s="38">
        <f>F259+H259+I259+J259+K259+L259+M259+N259+O259+P259+Q259+R259</f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31.5" hidden="1">
      <c r="A260" s="32" t="s">
        <v>197</v>
      </c>
      <c r="B260" s="33"/>
      <c r="C260" s="33">
        <v>1134</v>
      </c>
      <c r="D260" s="38">
        <f>F260+H260+I260+J260+K260+L260+M260+N260+O260+P260+Q260+R260</f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s="34" customFormat="1" ht="15.75" hidden="1">
      <c r="A261" s="32" t="s">
        <v>148</v>
      </c>
      <c r="B261" s="33"/>
      <c r="C261" s="33">
        <v>1133</v>
      </c>
      <c r="D261" s="38">
        <f>F261+H261+I261+J261+K261+L261+M261+N261+O261+P261+Q261+R261</f>
        <v>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ht="15.75" hidden="1">
      <c r="A262" s="1" t="s">
        <v>117</v>
      </c>
      <c r="B262" s="2"/>
      <c r="C262" s="2">
        <v>1140</v>
      </c>
      <c r="D262" s="38">
        <f>F262+H262+I262+J262+K262+L262+M262+N262+O262+P262+Q262+R262</f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190.5" customHeight="1" hidden="1">
      <c r="A263" s="28" t="s">
        <v>374</v>
      </c>
      <c r="B263" s="29">
        <v>90209</v>
      </c>
      <c r="C263" s="29"/>
      <c r="D263" s="30">
        <f>D264+D265</f>
        <v>0</v>
      </c>
      <c r="E263" s="29"/>
      <c r="F263" s="30">
        <f aca="true" t="shared" si="67" ref="F263:R263">F264+F265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ht="31.5" hidden="1">
      <c r="A264" s="1" t="s">
        <v>129</v>
      </c>
      <c r="B264" s="2"/>
      <c r="C264" s="2">
        <v>1343</v>
      </c>
      <c r="D264" s="38">
        <f>F264+H264+I264+J264+K264+L264+M264+N264+O264+P264+Q264+R264</f>
        <v>0</v>
      </c>
      <c r="E264" s="2"/>
      <c r="F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31.5" hidden="1">
      <c r="A265" s="32" t="s">
        <v>197</v>
      </c>
      <c r="B265" s="2"/>
      <c r="C265" s="2">
        <v>1134</v>
      </c>
      <c r="D265" s="38">
        <f>F265+H265+I265+J265+K265+L265+M265+N265+O265+P265+Q265+R265</f>
        <v>0</v>
      </c>
      <c r="E265" s="2"/>
      <c r="F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s="31" customFormat="1" ht="51" customHeight="1" hidden="1">
      <c r="A266" s="28" t="s">
        <v>162</v>
      </c>
      <c r="B266" s="29">
        <v>90412</v>
      </c>
      <c r="C266" s="29"/>
      <c r="D266" s="30">
        <f>D267</f>
        <v>0</v>
      </c>
      <c r="E266" s="29"/>
      <c r="F266" s="30">
        <f aca="true" t="shared" si="68" ref="F266:R266">F267</f>
        <v>0</v>
      </c>
      <c r="G266" s="30">
        <f t="shared" si="68"/>
        <v>0</v>
      </c>
      <c r="H266" s="30">
        <f t="shared" si="68"/>
        <v>0</v>
      </c>
      <c r="I266" s="30">
        <f t="shared" si="68"/>
        <v>0</v>
      </c>
      <c r="J266" s="30">
        <f t="shared" si="68"/>
        <v>0</v>
      </c>
      <c r="K266" s="30">
        <f t="shared" si="68"/>
        <v>0</v>
      </c>
      <c r="L266" s="30">
        <f t="shared" si="68"/>
        <v>0</v>
      </c>
      <c r="M266" s="30">
        <f t="shared" si="68"/>
        <v>0</v>
      </c>
      <c r="N266" s="30">
        <f t="shared" si="68"/>
        <v>0</v>
      </c>
      <c r="O266" s="30">
        <f t="shared" si="68"/>
        <v>0</v>
      </c>
      <c r="P266" s="30">
        <f t="shared" si="68"/>
        <v>0</v>
      </c>
      <c r="Q266" s="30">
        <f t="shared" si="68"/>
        <v>0</v>
      </c>
      <c r="R266" s="30">
        <f t="shared" si="68"/>
        <v>0</v>
      </c>
    </row>
    <row r="267" spans="1:18" ht="31.5" hidden="1">
      <c r="A267" s="1" t="s">
        <v>129</v>
      </c>
      <c r="B267" s="2"/>
      <c r="C267" s="2">
        <v>1343</v>
      </c>
      <c r="D267" s="38">
        <f>F267+H267+I267+J267+K267+L267+M267+N267+O267+P267+Q267+R267</f>
        <v>0</v>
      </c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11" customFormat="1" ht="15.75" hidden="1">
      <c r="A268" s="12" t="s">
        <v>110</v>
      </c>
      <c r="B268" s="13"/>
      <c r="C268" s="13"/>
      <c r="D268" s="13">
        <f>D269+D278+D282</f>
        <v>0</v>
      </c>
      <c r="E268" s="13"/>
      <c r="F268" s="13">
        <f aca="true" t="shared" si="69" ref="F268:R268">F269+F278+F282</f>
        <v>0</v>
      </c>
      <c r="G268" s="13">
        <f t="shared" si="69"/>
        <v>0</v>
      </c>
      <c r="H268" s="13">
        <f t="shared" si="69"/>
        <v>0</v>
      </c>
      <c r="I268" s="13">
        <f t="shared" si="69"/>
        <v>0</v>
      </c>
      <c r="J268" s="13">
        <f t="shared" si="69"/>
        <v>0</v>
      </c>
      <c r="K268" s="13">
        <f t="shared" si="69"/>
        <v>0</v>
      </c>
      <c r="L268" s="13">
        <f t="shared" si="69"/>
        <v>0</v>
      </c>
      <c r="M268" s="13">
        <f t="shared" si="69"/>
        <v>0</v>
      </c>
      <c r="N268" s="13">
        <f t="shared" si="69"/>
        <v>0</v>
      </c>
      <c r="O268" s="13">
        <f t="shared" si="69"/>
        <v>0</v>
      </c>
      <c r="P268" s="13">
        <f t="shared" si="69"/>
        <v>0</v>
      </c>
      <c r="Q268" s="13">
        <f t="shared" si="69"/>
        <v>0</v>
      </c>
      <c r="R268" s="13">
        <f t="shared" si="69"/>
        <v>0</v>
      </c>
    </row>
    <row r="269" spans="1:18" s="23" customFormat="1" ht="31.5" hidden="1">
      <c r="A269" s="22" t="s">
        <v>19</v>
      </c>
      <c r="B269" s="21">
        <v>10116</v>
      </c>
      <c r="C269" s="21"/>
      <c r="D269" s="21">
        <f>D270+D271+D272+D273+D274+D275+D276+D277</f>
        <v>0</v>
      </c>
      <c r="E269" s="21"/>
      <c r="F269" s="21">
        <f aca="true" t="shared" si="70" ref="F269:R269">F270+F271+F272+F273+F274+F275+F276+F277</f>
        <v>0</v>
      </c>
      <c r="G269" s="21">
        <f t="shared" si="70"/>
        <v>0</v>
      </c>
      <c r="H269" s="21">
        <f t="shared" si="70"/>
        <v>0</v>
      </c>
      <c r="I269" s="21">
        <f t="shared" si="70"/>
        <v>0</v>
      </c>
      <c r="J269" s="21">
        <f t="shared" si="70"/>
        <v>0</v>
      </c>
      <c r="K269" s="21">
        <f t="shared" si="70"/>
        <v>0</v>
      </c>
      <c r="L269" s="21">
        <f t="shared" si="70"/>
        <v>0</v>
      </c>
      <c r="M269" s="21">
        <f t="shared" si="70"/>
        <v>0</v>
      </c>
      <c r="N269" s="21">
        <f t="shared" si="70"/>
        <v>0</v>
      </c>
      <c r="O269" s="21">
        <f t="shared" si="70"/>
        <v>0</v>
      </c>
      <c r="P269" s="21">
        <f t="shared" si="70"/>
        <v>0</v>
      </c>
      <c r="Q269" s="21">
        <f t="shared" si="70"/>
        <v>0</v>
      </c>
      <c r="R269" s="21">
        <f t="shared" si="70"/>
        <v>0</v>
      </c>
    </row>
    <row r="270" spans="1:18" ht="47.25" hidden="1">
      <c r="A270" s="1" t="s">
        <v>115</v>
      </c>
      <c r="B270" s="2"/>
      <c r="C270" s="2">
        <v>1135</v>
      </c>
      <c r="D270" s="38">
        <f aca="true" t="shared" si="71" ref="D270:D277"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hidden="1">
      <c r="A271" s="1" t="s">
        <v>13</v>
      </c>
      <c r="B271" s="2"/>
      <c r="C271" s="2">
        <v>1120</v>
      </c>
      <c r="D271" s="38">
        <f t="shared" si="71"/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hidden="1">
      <c r="A272" s="1" t="s">
        <v>117</v>
      </c>
      <c r="B272" s="2"/>
      <c r="C272" s="2">
        <v>1140</v>
      </c>
      <c r="D272" s="38">
        <f t="shared" si="71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66.75" customHeight="1" hidden="1">
      <c r="A273" s="1" t="s">
        <v>116</v>
      </c>
      <c r="B273" s="2"/>
      <c r="C273" s="2">
        <v>1137</v>
      </c>
      <c r="D273" s="38">
        <f t="shared" si="71"/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31.5" hidden="1">
      <c r="A274" s="1" t="s">
        <v>164</v>
      </c>
      <c r="B274" s="2"/>
      <c r="C274" s="2">
        <v>1131</v>
      </c>
      <c r="D274" s="38">
        <f t="shared" si="71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118</v>
      </c>
      <c r="B275" s="2"/>
      <c r="C275" s="2">
        <v>1139</v>
      </c>
      <c r="D275" s="38">
        <f t="shared" si="71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hidden="1">
      <c r="A276" s="1" t="s">
        <v>124</v>
      </c>
      <c r="B276" s="2"/>
      <c r="C276" s="2">
        <v>1161</v>
      </c>
      <c r="D276" s="38">
        <f t="shared" si="71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31.5" hidden="1">
      <c r="A277" s="1" t="s">
        <v>161</v>
      </c>
      <c r="B277" s="2"/>
      <c r="C277" s="2">
        <v>1162</v>
      </c>
      <c r="D277" s="38">
        <f t="shared" si="71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23" customFormat="1" ht="31.5" hidden="1">
      <c r="A278" s="22" t="s">
        <v>61</v>
      </c>
      <c r="B278" s="21">
        <v>90802</v>
      </c>
      <c r="C278" s="21"/>
      <c r="D278" s="21">
        <f>D279+D280+D281</f>
        <v>0</v>
      </c>
      <c r="E278" s="21"/>
      <c r="F278" s="21">
        <f aca="true" t="shared" si="72" ref="F278:R278">F279+F280+F281</f>
        <v>0</v>
      </c>
      <c r="G278" s="21">
        <f t="shared" si="72"/>
        <v>0</v>
      </c>
      <c r="H278" s="21">
        <f t="shared" si="72"/>
        <v>0</v>
      </c>
      <c r="I278" s="21">
        <f t="shared" si="72"/>
        <v>0</v>
      </c>
      <c r="J278" s="21">
        <f t="shared" si="72"/>
        <v>0</v>
      </c>
      <c r="K278" s="21">
        <f t="shared" si="72"/>
        <v>0</v>
      </c>
      <c r="L278" s="21">
        <f t="shared" si="72"/>
        <v>0</v>
      </c>
      <c r="M278" s="21">
        <f t="shared" si="72"/>
        <v>0</v>
      </c>
      <c r="N278" s="21">
        <f t="shared" si="72"/>
        <v>0</v>
      </c>
      <c r="O278" s="21">
        <f t="shared" si="72"/>
        <v>0</v>
      </c>
      <c r="P278" s="21">
        <f t="shared" si="72"/>
        <v>0</v>
      </c>
      <c r="Q278" s="21">
        <f t="shared" si="72"/>
        <v>0</v>
      </c>
      <c r="R278" s="21">
        <f t="shared" si="72"/>
        <v>0</v>
      </c>
    </row>
    <row r="279" spans="1:18" ht="31.5" hidden="1">
      <c r="A279" s="1" t="s">
        <v>49</v>
      </c>
      <c r="B279" s="2"/>
      <c r="C279" s="2">
        <v>1131</v>
      </c>
      <c r="D279" s="38">
        <f>F279+H279+I279+J279+K279+L279+M279+N279+O279+P279+Q279+R279</f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29.25" customHeight="1" hidden="1">
      <c r="A280" s="1" t="s">
        <v>102</v>
      </c>
      <c r="B280" s="2"/>
      <c r="C280" s="2">
        <v>1135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11</v>
      </c>
      <c r="B281" s="2"/>
      <c r="C281" s="2">
        <v>1140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23" customFormat="1" ht="15.75" hidden="1">
      <c r="A282" s="22" t="s">
        <v>45</v>
      </c>
      <c r="B282" s="21">
        <v>91106</v>
      </c>
      <c r="C282" s="21"/>
      <c r="D282" s="21">
        <f>D283+D284+D285</f>
        <v>0</v>
      </c>
      <c r="E282" s="21"/>
      <c r="F282" s="21">
        <f aca="true" t="shared" si="73" ref="F282:R282">F283+F284+F285</f>
        <v>0</v>
      </c>
      <c r="G282" s="21">
        <f t="shared" si="73"/>
        <v>0</v>
      </c>
      <c r="H282" s="21">
        <f t="shared" si="73"/>
        <v>0</v>
      </c>
      <c r="I282" s="21">
        <f t="shared" si="73"/>
        <v>0</v>
      </c>
      <c r="J282" s="21">
        <f t="shared" si="73"/>
        <v>0</v>
      </c>
      <c r="K282" s="21">
        <f t="shared" si="73"/>
        <v>0</v>
      </c>
      <c r="L282" s="21">
        <f t="shared" si="73"/>
        <v>0</v>
      </c>
      <c r="M282" s="21">
        <f t="shared" si="73"/>
        <v>0</v>
      </c>
      <c r="N282" s="21">
        <f t="shared" si="73"/>
        <v>0</v>
      </c>
      <c r="O282" s="21">
        <f t="shared" si="73"/>
        <v>0</v>
      </c>
      <c r="P282" s="21">
        <f t="shared" si="73"/>
        <v>0</v>
      </c>
      <c r="Q282" s="21">
        <f t="shared" si="73"/>
        <v>0</v>
      </c>
      <c r="R282" s="21">
        <f t="shared" si="73"/>
        <v>0</v>
      </c>
    </row>
    <row r="283" spans="1:18" ht="15.75" hidden="1">
      <c r="A283" s="1" t="s">
        <v>124</v>
      </c>
      <c r="B283" s="2"/>
      <c r="C283" s="2">
        <v>1161</v>
      </c>
      <c r="D283" s="38">
        <f>F283+H283+I283+J283+K283+L283+M283+N283+O283+P283+Q283+R283</f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8.75" customHeight="1" hidden="1">
      <c r="A284" s="1" t="s">
        <v>130</v>
      </c>
      <c r="B284" s="2"/>
      <c r="C284" s="2">
        <v>1163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78.75" hidden="1">
      <c r="A285" s="1" t="s">
        <v>163</v>
      </c>
      <c r="B285" s="2"/>
      <c r="C285" s="2">
        <v>1172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11" customFormat="1" ht="15.75" hidden="1">
      <c r="A286" s="12" t="s">
        <v>84</v>
      </c>
      <c r="B286" s="13"/>
      <c r="C286" s="13"/>
      <c r="D286" s="13">
        <f>D287+D295</f>
        <v>0</v>
      </c>
      <c r="E286" s="13"/>
      <c r="F286" s="13">
        <f aca="true" t="shared" si="74" ref="F286:R286">F287+F295</f>
        <v>0</v>
      </c>
      <c r="G286" s="13">
        <f t="shared" si="74"/>
        <v>0</v>
      </c>
      <c r="H286" s="13">
        <f t="shared" si="74"/>
        <v>0</v>
      </c>
      <c r="I286" s="13">
        <f t="shared" si="74"/>
        <v>0</v>
      </c>
      <c r="J286" s="13">
        <f t="shared" si="74"/>
        <v>0</v>
      </c>
      <c r="K286" s="13">
        <f t="shared" si="74"/>
        <v>0</v>
      </c>
      <c r="L286" s="13">
        <f t="shared" si="74"/>
        <v>0</v>
      </c>
      <c r="M286" s="13">
        <f t="shared" si="74"/>
        <v>0</v>
      </c>
      <c r="N286" s="13">
        <f t="shared" si="74"/>
        <v>0</v>
      </c>
      <c r="O286" s="13">
        <f t="shared" si="74"/>
        <v>0</v>
      </c>
      <c r="P286" s="13">
        <f t="shared" si="74"/>
        <v>0</v>
      </c>
      <c r="Q286" s="13">
        <f t="shared" si="74"/>
        <v>0</v>
      </c>
      <c r="R286" s="13">
        <f t="shared" si="74"/>
        <v>0</v>
      </c>
    </row>
    <row r="287" spans="1:18" ht="28.5" customHeight="1" hidden="1">
      <c r="A287" s="22" t="s">
        <v>85</v>
      </c>
      <c r="B287" s="21">
        <v>10116</v>
      </c>
      <c r="C287" s="21"/>
      <c r="D287" s="21">
        <f>D288+D289+D290+D291+D292+D293+D294</f>
        <v>0</v>
      </c>
      <c r="E287" s="21"/>
      <c r="F287" s="21">
        <f aca="true" t="shared" si="75" ref="F287:R287">F288+F289+F290+F291+F292+F293+F294</f>
        <v>0</v>
      </c>
      <c r="G287" s="21">
        <f t="shared" si="75"/>
        <v>0</v>
      </c>
      <c r="H287" s="21">
        <f t="shared" si="75"/>
        <v>0</v>
      </c>
      <c r="I287" s="21">
        <f t="shared" si="75"/>
        <v>0</v>
      </c>
      <c r="J287" s="21">
        <f t="shared" si="75"/>
        <v>0</v>
      </c>
      <c r="K287" s="21">
        <f t="shared" si="75"/>
        <v>0</v>
      </c>
      <c r="L287" s="21">
        <f t="shared" si="75"/>
        <v>0</v>
      </c>
      <c r="M287" s="21">
        <f t="shared" si="75"/>
        <v>0</v>
      </c>
      <c r="N287" s="21">
        <f t="shared" si="75"/>
        <v>0</v>
      </c>
      <c r="O287" s="21">
        <f t="shared" si="75"/>
        <v>0</v>
      </c>
      <c r="P287" s="21">
        <f t="shared" si="75"/>
        <v>0</v>
      </c>
      <c r="Q287" s="21">
        <f t="shared" si="75"/>
        <v>0</v>
      </c>
      <c r="R287" s="21">
        <f t="shared" si="75"/>
        <v>0</v>
      </c>
    </row>
    <row r="288" spans="1:18" ht="15.75" customHeight="1" hidden="1">
      <c r="A288" s="1" t="s">
        <v>198</v>
      </c>
      <c r="B288" s="2"/>
      <c r="C288" s="2">
        <v>1135</v>
      </c>
      <c r="D288" s="2">
        <f aca="true" t="shared" si="76" ref="D288:D294">F288+H288+I288+J288+K288+L288+M288+N288+O288+P288+Q288+R288</f>
        <v>0</v>
      </c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hidden="1">
      <c r="A289" s="1" t="s">
        <v>13</v>
      </c>
      <c r="B289" s="2"/>
      <c r="C289" s="2">
        <v>1120</v>
      </c>
      <c r="D289" s="2">
        <f t="shared" si="76"/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63" hidden="1">
      <c r="A290" s="1" t="s">
        <v>220</v>
      </c>
      <c r="B290" s="2"/>
      <c r="C290" s="2">
        <v>1131</v>
      </c>
      <c r="D290" s="2">
        <f t="shared" si="76"/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31.5" hidden="1">
      <c r="A291" s="1" t="s">
        <v>197</v>
      </c>
      <c r="B291" s="2"/>
      <c r="C291" s="2">
        <v>1134</v>
      </c>
      <c r="D291" s="2">
        <f t="shared" si="76"/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hidden="1">
      <c r="A292" s="1" t="s">
        <v>117</v>
      </c>
      <c r="B292" s="2"/>
      <c r="C292" s="2">
        <v>1140</v>
      </c>
      <c r="D292" s="2">
        <f t="shared" si="76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124</v>
      </c>
      <c r="B293" s="2"/>
      <c r="C293" s="2">
        <v>1161</v>
      </c>
      <c r="D293" s="2">
        <f t="shared" si="76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130</v>
      </c>
      <c r="B294" s="2"/>
      <c r="C294" s="2">
        <v>1163</v>
      </c>
      <c r="D294" s="2">
        <f t="shared" si="76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31" customFormat="1" ht="15.75" hidden="1">
      <c r="A295" s="28" t="s">
        <v>192</v>
      </c>
      <c r="B295" s="29">
        <v>250404</v>
      </c>
      <c r="C295" s="29"/>
      <c r="D295" s="29">
        <f>D296</f>
        <v>0</v>
      </c>
      <c r="E295" s="29"/>
      <c r="F295" s="29">
        <f aca="true" t="shared" si="77" ref="F295:R295">F296</f>
        <v>0</v>
      </c>
      <c r="G295" s="29">
        <f t="shared" si="77"/>
        <v>0</v>
      </c>
      <c r="H295" s="29">
        <f t="shared" si="77"/>
        <v>0</v>
      </c>
      <c r="I295" s="29">
        <f t="shared" si="77"/>
        <v>0</v>
      </c>
      <c r="J295" s="29">
        <f t="shared" si="77"/>
        <v>0</v>
      </c>
      <c r="K295" s="29">
        <f t="shared" si="77"/>
        <v>0</v>
      </c>
      <c r="L295" s="29">
        <f t="shared" si="77"/>
        <v>0</v>
      </c>
      <c r="M295" s="29">
        <f t="shared" si="77"/>
        <v>0</v>
      </c>
      <c r="N295" s="29">
        <f t="shared" si="77"/>
        <v>0</v>
      </c>
      <c r="O295" s="29">
        <f t="shared" si="77"/>
        <v>0</v>
      </c>
      <c r="P295" s="29">
        <f t="shared" si="77"/>
        <v>0</v>
      </c>
      <c r="Q295" s="29">
        <f t="shared" si="77"/>
        <v>0</v>
      </c>
      <c r="R295" s="29">
        <f t="shared" si="77"/>
        <v>0</v>
      </c>
    </row>
    <row r="296" spans="1:18" ht="33" customHeight="1" hidden="1">
      <c r="A296" s="1" t="s">
        <v>197</v>
      </c>
      <c r="B296" s="2"/>
      <c r="C296" s="2">
        <v>1134</v>
      </c>
      <c r="D296" s="2">
        <f>F296+H296+I296+J296+K296+L296+M296+N296+O296+P296+Q296+R296</f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11" customFormat="1" ht="15.75" hidden="1">
      <c r="A297" s="12" t="s">
        <v>52</v>
      </c>
      <c r="B297" s="13"/>
      <c r="C297" s="13"/>
      <c r="D297" s="13">
        <f>D298+D307+D309+D316+D325+D332+D337+D302</f>
        <v>0</v>
      </c>
      <c r="E297" s="13"/>
      <c r="F297" s="13">
        <f aca="true" t="shared" si="78" ref="F297:R297">F298+F307+F309+F316+F325+F332+F337+F302</f>
        <v>0</v>
      </c>
      <c r="G297" s="13">
        <f t="shared" si="78"/>
        <v>0</v>
      </c>
      <c r="H297" s="13">
        <f t="shared" si="78"/>
        <v>0</v>
      </c>
      <c r="I297" s="13">
        <f t="shared" si="78"/>
        <v>0</v>
      </c>
      <c r="J297" s="13">
        <f t="shared" si="78"/>
        <v>0</v>
      </c>
      <c r="K297" s="13">
        <f t="shared" si="78"/>
        <v>0</v>
      </c>
      <c r="L297" s="13">
        <f t="shared" si="78"/>
        <v>0</v>
      </c>
      <c r="M297" s="13">
        <f t="shared" si="78"/>
        <v>0</v>
      </c>
      <c r="N297" s="13">
        <f t="shared" si="78"/>
        <v>0</v>
      </c>
      <c r="O297" s="13">
        <f t="shared" si="78"/>
        <v>0</v>
      </c>
      <c r="P297" s="13">
        <f t="shared" si="78"/>
        <v>0</v>
      </c>
      <c r="Q297" s="13">
        <f t="shared" si="78"/>
        <v>0</v>
      </c>
      <c r="R297" s="13">
        <f t="shared" si="78"/>
        <v>0</v>
      </c>
    </row>
    <row r="298" spans="1:18" s="23" customFormat="1" ht="31.5" hidden="1">
      <c r="A298" s="22" t="s">
        <v>19</v>
      </c>
      <c r="B298" s="21">
        <v>10116</v>
      </c>
      <c r="C298" s="21"/>
      <c r="D298" s="21">
        <f>D299+D300+D301</f>
        <v>0</v>
      </c>
      <c r="E298" s="21"/>
      <c r="F298" s="21">
        <f aca="true" t="shared" si="79" ref="F298:R298">F299+F300+F301</f>
        <v>0</v>
      </c>
      <c r="G298" s="21">
        <f t="shared" si="79"/>
        <v>0</v>
      </c>
      <c r="H298" s="21">
        <f t="shared" si="79"/>
        <v>0</v>
      </c>
      <c r="I298" s="21">
        <f t="shared" si="79"/>
        <v>0</v>
      </c>
      <c r="J298" s="21">
        <f t="shared" si="79"/>
        <v>0</v>
      </c>
      <c r="K298" s="21">
        <f t="shared" si="79"/>
        <v>0</v>
      </c>
      <c r="L298" s="21">
        <f t="shared" si="79"/>
        <v>0</v>
      </c>
      <c r="M298" s="21">
        <f t="shared" si="79"/>
        <v>0</v>
      </c>
      <c r="N298" s="21">
        <f t="shared" si="79"/>
        <v>0</v>
      </c>
      <c r="O298" s="21">
        <f t="shared" si="79"/>
        <v>0</v>
      </c>
      <c r="P298" s="21">
        <f t="shared" si="79"/>
        <v>0</v>
      </c>
      <c r="Q298" s="21">
        <f t="shared" si="79"/>
        <v>0</v>
      </c>
      <c r="R298" s="21">
        <f t="shared" si="79"/>
        <v>0</v>
      </c>
    </row>
    <row r="299" spans="1:18" ht="32.25" customHeight="1" hidden="1">
      <c r="A299" s="1" t="s">
        <v>197</v>
      </c>
      <c r="B299" s="2"/>
      <c r="C299" s="2">
        <v>1134</v>
      </c>
      <c r="D299" s="2">
        <f>F299+H299+I299+J299+K299+L299+M299+N299+O299+P299+Q299+R299</f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78.75" hidden="1">
      <c r="A300" s="1" t="s">
        <v>163</v>
      </c>
      <c r="B300" s="2"/>
      <c r="C300" s="2">
        <v>1172</v>
      </c>
      <c r="D300" s="2">
        <f>F300+H300+I300+J300+K300+L300+M300+N300+O300+P300+Q300+R300</f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31.5" hidden="1">
      <c r="A301" s="1" t="s">
        <v>197</v>
      </c>
      <c r="B301" s="2"/>
      <c r="C301" s="2">
        <v>1134</v>
      </c>
      <c r="D301" s="2">
        <f>F301+H301+I301+J301+K301+L301+M301+N301+O301+P301+Q301+R301</f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31" customFormat="1" ht="15.75" hidden="1">
      <c r="A302" s="28" t="s">
        <v>86</v>
      </c>
      <c r="B302" s="29">
        <v>110103</v>
      </c>
      <c r="C302" s="29"/>
      <c r="D302" s="29">
        <f>D303+D304+D305+D306</f>
        <v>0</v>
      </c>
      <c r="E302" s="29"/>
      <c r="F302" s="29">
        <f aca="true" t="shared" si="80" ref="F302:R302">F303+F304+F305+F306</f>
        <v>0</v>
      </c>
      <c r="G302" s="29">
        <f t="shared" si="80"/>
        <v>0</v>
      </c>
      <c r="H302" s="29">
        <f t="shared" si="80"/>
        <v>0</v>
      </c>
      <c r="I302" s="29">
        <f t="shared" si="80"/>
        <v>0</v>
      </c>
      <c r="J302" s="29">
        <f t="shared" si="80"/>
        <v>0</v>
      </c>
      <c r="K302" s="29">
        <f t="shared" si="80"/>
        <v>0</v>
      </c>
      <c r="L302" s="29">
        <f t="shared" si="80"/>
        <v>0</v>
      </c>
      <c r="M302" s="29">
        <f t="shared" si="80"/>
        <v>0</v>
      </c>
      <c r="N302" s="29">
        <f t="shared" si="80"/>
        <v>0</v>
      </c>
      <c r="O302" s="29">
        <f t="shared" si="80"/>
        <v>0</v>
      </c>
      <c r="P302" s="29">
        <f t="shared" si="80"/>
        <v>0</v>
      </c>
      <c r="Q302" s="29">
        <f t="shared" si="80"/>
        <v>0</v>
      </c>
      <c r="R302" s="29">
        <f t="shared" si="80"/>
        <v>0</v>
      </c>
    </row>
    <row r="303" spans="1:18" ht="63" hidden="1">
      <c r="A303" s="1" t="s">
        <v>220</v>
      </c>
      <c r="B303" s="2"/>
      <c r="C303" s="2">
        <v>1131</v>
      </c>
      <c r="D303" s="2">
        <f>F303+H303+I303+J303+K303+L303+M303+N303+O303+P303+Q303+R303</f>
        <v>0</v>
      </c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31.5" hidden="1">
      <c r="A304" s="1" t="s">
        <v>238</v>
      </c>
      <c r="B304" s="2"/>
      <c r="C304" s="2">
        <v>1134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hidden="1">
      <c r="A305" s="1" t="s">
        <v>20</v>
      </c>
      <c r="B305" s="2"/>
      <c r="C305" s="2">
        <v>1138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47.25" hidden="1">
      <c r="A306" s="1" t="s">
        <v>115</v>
      </c>
      <c r="B306" s="2"/>
      <c r="C306" s="2">
        <v>1135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23" customFormat="1" ht="15.75" hidden="1">
      <c r="A307" s="22" t="s">
        <v>62</v>
      </c>
      <c r="B307" s="21">
        <v>110102</v>
      </c>
      <c r="C307" s="21"/>
      <c r="D307" s="21">
        <f>D308</f>
        <v>0</v>
      </c>
      <c r="E307" s="21"/>
      <c r="F307" s="21">
        <f aca="true" t="shared" si="81" ref="F307:R307">F308</f>
        <v>0</v>
      </c>
      <c r="G307" s="21">
        <f t="shared" si="81"/>
        <v>0</v>
      </c>
      <c r="H307" s="21">
        <f t="shared" si="81"/>
        <v>0</v>
      </c>
      <c r="I307" s="21">
        <f t="shared" si="81"/>
        <v>0</v>
      </c>
      <c r="J307" s="21">
        <f t="shared" si="81"/>
        <v>0</v>
      </c>
      <c r="K307" s="21">
        <f t="shared" si="81"/>
        <v>0</v>
      </c>
      <c r="L307" s="21">
        <f t="shared" si="81"/>
        <v>0</v>
      </c>
      <c r="M307" s="21">
        <f t="shared" si="81"/>
        <v>0</v>
      </c>
      <c r="N307" s="21">
        <f t="shared" si="81"/>
        <v>0</v>
      </c>
      <c r="O307" s="21">
        <f t="shared" si="81"/>
        <v>0</v>
      </c>
      <c r="P307" s="21">
        <f t="shared" si="81"/>
        <v>0</v>
      </c>
      <c r="Q307" s="21">
        <f t="shared" si="81"/>
        <v>0</v>
      </c>
      <c r="R307" s="21">
        <f t="shared" si="81"/>
        <v>0</v>
      </c>
    </row>
    <row r="308" spans="1:18" ht="15.75" hidden="1">
      <c r="A308" s="1" t="s">
        <v>63</v>
      </c>
      <c r="B308" s="2"/>
      <c r="C308" s="2">
        <v>1310</v>
      </c>
      <c r="D308" s="2">
        <f>F308+H308+I308+J308+K308+L308+M308+N308+O308+P308+Q308+R308</f>
        <v>0</v>
      </c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23" customFormat="1" ht="15.75" hidden="1">
      <c r="A309" s="22" t="s">
        <v>64</v>
      </c>
      <c r="B309" s="21">
        <v>110201</v>
      </c>
      <c r="C309" s="21"/>
      <c r="D309" s="21">
        <f>D310+D311+D312+D313+D314+D315</f>
        <v>0</v>
      </c>
      <c r="E309" s="21"/>
      <c r="F309" s="21">
        <f aca="true" t="shared" si="82" ref="F309:R309">F310+F311+F312+F313+F314+F315</f>
        <v>0</v>
      </c>
      <c r="G309" s="21">
        <f t="shared" si="82"/>
        <v>0</v>
      </c>
      <c r="H309" s="21">
        <f t="shared" si="82"/>
        <v>0</v>
      </c>
      <c r="I309" s="21">
        <f t="shared" si="82"/>
        <v>0</v>
      </c>
      <c r="J309" s="21">
        <f t="shared" si="82"/>
        <v>0</v>
      </c>
      <c r="K309" s="21">
        <f t="shared" si="82"/>
        <v>0</v>
      </c>
      <c r="L309" s="21">
        <f t="shared" si="82"/>
        <v>0</v>
      </c>
      <c r="M309" s="21">
        <f t="shared" si="82"/>
        <v>0</v>
      </c>
      <c r="N309" s="21">
        <f t="shared" si="82"/>
        <v>0</v>
      </c>
      <c r="O309" s="21">
        <f t="shared" si="82"/>
        <v>0</v>
      </c>
      <c r="P309" s="21">
        <f t="shared" si="82"/>
        <v>0</v>
      </c>
      <c r="Q309" s="21">
        <f t="shared" si="82"/>
        <v>0</v>
      </c>
      <c r="R309" s="21">
        <f t="shared" si="82"/>
        <v>0</v>
      </c>
    </row>
    <row r="310" spans="1:18" ht="63" hidden="1">
      <c r="A310" s="1" t="s">
        <v>220</v>
      </c>
      <c r="B310" s="2"/>
      <c r="C310" s="2">
        <v>1131</v>
      </c>
      <c r="D310" s="2">
        <f aca="true" t="shared" si="83" ref="D310:D315"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13</v>
      </c>
      <c r="B311" s="2"/>
      <c r="C311" s="2">
        <v>1120</v>
      </c>
      <c r="D311" s="2">
        <f t="shared" si="83"/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hidden="1">
      <c r="A312" s="1" t="s">
        <v>124</v>
      </c>
      <c r="B312" s="2"/>
      <c r="C312" s="2">
        <v>1161</v>
      </c>
      <c r="D312" s="2">
        <f t="shared" si="83"/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78.75" hidden="1">
      <c r="A313" s="1" t="s">
        <v>163</v>
      </c>
      <c r="B313" s="2"/>
      <c r="C313" s="2">
        <v>1172</v>
      </c>
      <c r="D313" s="2">
        <f t="shared" si="83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hidden="1">
      <c r="A314" s="1" t="s">
        <v>130</v>
      </c>
      <c r="B314" s="2"/>
      <c r="C314" s="2">
        <v>1163</v>
      </c>
      <c r="D314" s="2">
        <f t="shared" si="83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31.5" hidden="1">
      <c r="A315" s="1" t="s">
        <v>197</v>
      </c>
      <c r="B315" s="2"/>
      <c r="C315" s="2">
        <v>1134</v>
      </c>
      <c r="D315" s="2">
        <f t="shared" si="83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23" customFormat="1" ht="15.75" hidden="1">
      <c r="A316" s="22" t="s">
        <v>65</v>
      </c>
      <c r="B316" s="21">
        <v>110202</v>
      </c>
      <c r="C316" s="21"/>
      <c r="D316" s="21">
        <f>D317+D318+D319+D320</f>
        <v>0</v>
      </c>
      <c r="E316" s="21">
        <v>70</v>
      </c>
      <c r="F316" s="21">
        <f aca="true" t="shared" si="84" ref="F316:R316">F317+F318+F319+F320</f>
        <v>0</v>
      </c>
      <c r="G316" s="21">
        <f t="shared" si="84"/>
        <v>0</v>
      </c>
      <c r="H316" s="21">
        <f t="shared" si="84"/>
        <v>0</v>
      </c>
      <c r="I316" s="21">
        <f t="shared" si="84"/>
        <v>0</v>
      </c>
      <c r="J316" s="21">
        <f t="shared" si="84"/>
        <v>0</v>
      </c>
      <c r="K316" s="21">
        <f t="shared" si="84"/>
        <v>0</v>
      </c>
      <c r="L316" s="21">
        <f t="shared" si="84"/>
        <v>0</v>
      </c>
      <c r="M316" s="21">
        <f t="shared" si="84"/>
        <v>0</v>
      </c>
      <c r="N316" s="21">
        <f t="shared" si="84"/>
        <v>0</v>
      </c>
      <c r="O316" s="21">
        <f t="shared" si="84"/>
        <v>0</v>
      </c>
      <c r="P316" s="21">
        <f t="shared" si="84"/>
        <v>0</v>
      </c>
      <c r="Q316" s="21">
        <f t="shared" si="84"/>
        <v>0</v>
      </c>
      <c r="R316" s="21">
        <f t="shared" si="84"/>
        <v>0</v>
      </c>
    </row>
    <row r="317" spans="1:18" ht="34.5" customHeight="1" hidden="1">
      <c r="A317" s="1" t="s">
        <v>197</v>
      </c>
      <c r="B317" s="2"/>
      <c r="C317" s="2">
        <v>1134</v>
      </c>
      <c r="D317" s="2">
        <f>F317+H317+I317+J317+K317+L317+M317+N317+O317+P317+Q317+R317</f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78.75" hidden="1">
      <c r="A318" s="1" t="s">
        <v>163</v>
      </c>
      <c r="B318" s="2"/>
      <c r="C318" s="2">
        <v>1172</v>
      </c>
      <c r="D318" s="2">
        <f>F318+H318+I318+J318+K318+L318+M318+N318+O318+P318+Q318+R318</f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63" hidden="1">
      <c r="A319" s="1" t="s">
        <v>220</v>
      </c>
      <c r="B319" s="2"/>
      <c r="C319" s="2">
        <v>1131</v>
      </c>
      <c r="D319" s="2">
        <f>F319+H319+I319+J319+K319+L319+M319+N319+O319+P319+Q319+R319</f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130</v>
      </c>
      <c r="B320" s="2"/>
      <c r="C320" s="2">
        <v>1163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23" customFormat="1" ht="31.5" hidden="1">
      <c r="A321" s="22" t="s">
        <v>18</v>
      </c>
      <c r="B321" s="21">
        <v>110205</v>
      </c>
      <c r="C321" s="21"/>
      <c r="D321" s="21"/>
      <c r="E321" s="21">
        <v>1.4</v>
      </c>
      <c r="F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 ht="15.75" hidden="1">
      <c r="A322" s="1" t="s">
        <v>130</v>
      </c>
      <c r="B322" s="2"/>
      <c r="C322" s="2">
        <v>1163</v>
      </c>
      <c r="D322" s="2">
        <f>F322+H322+I322+J322+K322+L322+M322+N322+O322+P322+Q322+R322</f>
        <v>0</v>
      </c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31.5" hidden="1">
      <c r="A323" s="1" t="s">
        <v>238</v>
      </c>
      <c r="B323" s="2"/>
      <c r="C323" s="2">
        <v>1134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63" hidden="1">
      <c r="A324" s="1" t="s">
        <v>220</v>
      </c>
      <c r="B324" s="2"/>
      <c r="C324" s="2">
        <v>1131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23" customFormat="1" ht="15.75" hidden="1">
      <c r="A325" s="22" t="s">
        <v>66</v>
      </c>
      <c r="B325" s="21">
        <v>110204</v>
      </c>
      <c r="C325" s="21"/>
      <c r="D325" s="21">
        <f>D326+D327+D328+D329+D330+D331</f>
        <v>0</v>
      </c>
      <c r="E325" s="21"/>
      <c r="F325" s="21">
        <f aca="true" t="shared" si="85" ref="F325:R325">F326+F327+F328+F329+F330+F331</f>
        <v>0</v>
      </c>
      <c r="G325" s="21">
        <f t="shared" si="85"/>
        <v>0</v>
      </c>
      <c r="H325" s="21">
        <f t="shared" si="85"/>
        <v>0</v>
      </c>
      <c r="I325" s="21">
        <f t="shared" si="85"/>
        <v>0</v>
      </c>
      <c r="J325" s="21">
        <f t="shared" si="85"/>
        <v>0</v>
      </c>
      <c r="K325" s="21">
        <f t="shared" si="85"/>
        <v>0</v>
      </c>
      <c r="L325" s="21">
        <f t="shared" si="85"/>
        <v>0</v>
      </c>
      <c r="M325" s="21">
        <f t="shared" si="85"/>
        <v>0</v>
      </c>
      <c r="N325" s="21">
        <f t="shared" si="85"/>
        <v>0</v>
      </c>
      <c r="O325" s="21">
        <f t="shared" si="85"/>
        <v>0</v>
      </c>
      <c r="P325" s="21">
        <f t="shared" si="85"/>
        <v>0</v>
      </c>
      <c r="Q325" s="21">
        <f t="shared" si="85"/>
        <v>0</v>
      </c>
      <c r="R325" s="21">
        <f t="shared" si="85"/>
        <v>0</v>
      </c>
    </row>
    <row r="326" spans="1:18" ht="63" hidden="1">
      <c r="A326" s="1" t="s">
        <v>220</v>
      </c>
      <c r="B326" s="2"/>
      <c r="C326" s="2">
        <v>1131</v>
      </c>
      <c r="D326" s="2">
        <f aca="true" t="shared" si="86" ref="D326:D331"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9.25" customHeight="1" hidden="1">
      <c r="A327" s="1" t="s">
        <v>197</v>
      </c>
      <c r="B327" s="2"/>
      <c r="C327" s="2">
        <v>1134</v>
      </c>
      <c r="D327" s="2">
        <f t="shared" si="86"/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78.75" hidden="1">
      <c r="A328" s="1" t="s">
        <v>163</v>
      </c>
      <c r="B328" s="2"/>
      <c r="C328" s="2">
        <v>1172</v>
      </c>
      <c r="D328" s="2">
        <f t="shared" si="86"/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hidden="1">
      <c r="A329" s="1" t="s">
        <v>130</v>
      </c>
      <c r="B329" s="2"/>
      <c r="C329" s="2">
        <v>1163</v>
      </c>
      <c r="D329" s="2">
        <f t="shared" si="86"/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hidden="1">
      <c r="A330" s="1" t="s">
        <v>121</v>
      </c>
      <c r="B330" s="2"/>
      <c r="C330" s="2">
        <v>1111</v>
      </c>
      <c r="D330" s="2">
        <f t="shared" si="86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13</v>
      </c>
      <c r="B331" s="2"/>
      <c r="C331" s="2">
        <v>1120</v>
      </c>
      <c r="D331" s="2">
        <f t="shared" si="86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23" customFormat="1" ht="31.5" hidden="1">
      <c r="A332" s="22" t="s">
        <v>18</v>
      </c>
      <c r="B332" s="21">
        <v>110205</v>
      </c>
      <c r="C332" s="21"/>
      <c r="D332" s="21">
        <f>D333+D334+D335+D336</f>
        <v>0</v>
      </c>
      <c r="E332" s="21">
        <v>9.5</v>
      </c>
      <c r="F332" s="21">
        <f aca="true" t="shared" si="87" ref="F332:R332">F333+F334+F335+F336</f>
        <v>0</v>
      </c>
      <c r="G332" s="21">
        <f t="shared" si="87"/>
        <v>0</v>
      </c>
      <c r="H332" s="21">
        <f t="shared" si="87"/>
        <v>0</v>
      </c>
      <c r="I332" s="21">
        <f t="shared" si="87"/>
        <v>0</v>
      </c>
      <c r="J332" s="21">
        <f t="shared" si="87"/>
        <v>0</v>
      </c>
      <c r="K332" s="21">
        <f t="shared" si="87"/>
        <v>0</v>
      </c>
      <c r="L332" s="21">
        <f t="shared" si="87"/>
        <v>0</v>
      </c>
      <c r="M332" s="21">
        <f t="shared" si="87"/>
        <v>0</v>
      </c>
      <c r="N332" s="21">
        <f t="shared" si="87"/>
        <v>0</v>
      </c>
      <c r="O332" s="21">
        <f t="shared" si="87"/>
        <v>0</v>
      </c>
      <c r="P332" s="21">
        <f t="shared" si="87"/>
        <v>0</v>
      </c>
      <c r="Q332" s="21">
        <f t="shared" si="87"/>
        <v>0</v>
      </c>
      <c r="R332" s="21">
        <f t="shared" si="87"/>
        <v>0</v>
      </c>
    </row>
    <row r="333" spans="1:18" s="23" customFormat="1" ht="15.75" hidden="1">
      <c r="A333" s="1" t="s">
        <v>121</v>
      </c>
      <c r="B333" s="21"/>
      <c r="C333" s="33">
        <v>1111</v>
      </c>
      <c r="D333" s="33">
        <f>F333+H333+I333+J333+K333+L333+M333+N333+O333+P333+Q333+R333</f>
        <v>0</v>
      </c>
      <c r="E333" s="21"/>
      <c r="F333" s="21"/>
      <c r="G333" s="46"/>
      <c r="H333" s="21"/>
      <c r="I333" s="21"/>
      <c r="J333" s="21"/>
      <c r="K333" s="33"/>
      <c r="L333" s="21"/>
      <c r="M333" s="33"/>
      <c r="N333" s="21"/>
      <c r="O333" s="21"/>
      <c r="P333" s="33"/>
      <c r="Q333" s="21"/>
      <c r="R333" s="21"/>
    </row>
    <row r="334" spans="1:18" s="34" customFormat="1" ht="15.75" hidden="1">
      <c r="A334" s="1" t="s">
        <v>13</v>
      </c>
      <c r="B334" s="33"/>
      <c r="C334" s="33">
        <v>1120</v>
      </c>
      <c r="D334" s="33">
        <f>F334+H334+I334+J334+K334+L334+M334+N334+O334+P334+Q334+R334</f>
        <v>0</v>
      </c>
      <c r="E334" s="33"/>
      <c r="F334" s="33"/>
      <c r="G334" s="41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1:18" s="34" customFormat="1" ht="15.75" hidden="1">
      <c r="A335" s="1" t="s">
        <v>198</v>
      </c>
      <c r="B335" s="33"/>
      <c r="C335" s="33">
        <v>1135</v>
      </c>
      <c r="D335" s="33">
        <f>F335+H335+I335+J335+K335+L335+M335+N335+O335+P335+Q335+R335</f>
        <v>0</v>
      </c>
      <c r="E335" s="33"/>
      <c r="F335" s="33"/>
      <c r="G335" s="41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s="34" customFormat="1" ht="63" hidden="1">
      <c r="A336" s="1" t="s">
        <v>220</v>
      </c>
      <c r="B336" s="33"/>
      <c r="C336" s="33">
        <v>1131</v>
      </c>
      <c r="D336" s="33">
        <f>F336+H336+I336+J336+K336+L336+M336+N336+O336+P336+Q336+R336</f>
        <v>0</v>
      </c>
      <c r="E336" s="33"/>
      <c r="F336" s="33"/>
      <c r="G336" s="41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s="23" customFormat="1" ht="31.5" hidden="1">
      <c r="A337" s="22" t="s">
        <v>67</v>
      </c>
      <c r="B337" s="21">
        <v>110502</v>
      </c>
      <c r="C337" s="21"/>
      <c r="D337" s="21">
        <f>D338+D339+D340+D341</f>
        <v>0</v>
      </c>
      <c r="E337" s="21">
        <v>5.8</v>
      </c>
      <c r="F337" s="21">
        <f aca="true" t="shared" si="88" ref="F337:R337">F338+F339+F340+F341</f>
        <v>0</v>
      </c>
      <c r="G337" s="21">
        <f t="shared" si="88"/>
        <v>0</v>
      </c>
      <c r="H337" s="21">
        <f t="shared" si="88"/>
        <v>0</v>
      </c>
      <c r="I337" s="21">
        <f t="shared" si="88"/>
        <v>0</v>
      </c>
      <c r="J337" s="21">
        <f t="shared" si="88"/>
        <v>0</v>
      </c>
      <c r="K337" s="21">
        <f t="shared" si="88"/>
        <v>0</v>
      </c>
      <c r="L337" s="21">
        <f t="shared" si="88"/>
        <v>0</v>
      </c>
      <c r="M337" s="21">
        <f t="shared" si="88"/>
        <v>0</v>
      </c>
      <c r="N337" s="21">
        <f t="shared" si="88"/>
        <v>0</v>
      </c>
      <c r="O337" s="21">
        <f t="shared" si="88"/>
        <v>0</v>
      </c>
      <c r="P337" s="21">
        <f t="shared" si="88"/>
        <v>0</v>
      </c>
      <c r="Q337" s="21">
        <f t="shared" si="88"/>
        <v>0</v>
      </c>
      <c r="R337" s="21">
        <f t="shared" si="88"/>
        <v>0</v>
      </c>
    </row>
    <row r="338" spans="1:18" ht="31.5" hidden="1">
      <c r="A338" s="1" t="s">
        <v>238</v>
      </c>
      <c r="B338" s="2"/>
      <c r="C338" s="2">
        <v>1134</v>
      </c>
      <c r="D338" s="2">
        <f>F338+H338+I338+J338+K338+L338+M338+N338+O338+P338+Q338+R338</f>
        <v>0</v>
      </c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hidden="1">
      <c r="A339" s="1" t="s">
        <v>198</v>
      </c>
      <c r="B339" s="2"/>
      <c r="C339" s="2">
        <v>1135</v>
      </c>
      <c r="D339" s="2">
        <f>F339+H339+I339+J339+K339+L339+M339+N339+O339+P339+Q339+R339</f>
        <v>0</v>
      </c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hidden="1">
      <c r="A340" s="1" t="s">
        <v>130</v>
      </c>
      <c r="B340" s="2"/>
      <c r="C340" s="2">
        <v>1163</v>
      </c>
      <c r="D340" s="2">
        <f>F340+H340+I340+J340+K340+L340+M340+N340+O340+P340+Q340+R340</f>
        <v>0</v>
      </c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63" hidden="1">
      <c r="A341" s="1" t="s">
        <v>220</v>
      </c>
      <c r="B341" s="2"/>
      <c r="C341" s="2">
        <v>1131</v>
      </c>
      <c r="D341" s="2">
        <f>F341+H341+I341+J341+K341+L341+M341+N341+O341+P341+Q341+R341</f>
        <v>0</v>
      </c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11" customFormat="1" ht="31.5" hidden="1">
      <c r="A342" s="12" t="s">
        <v>68</v>
      </c>
      <c r="B342" s="13"/>
      <c r="C342" s="13"/>
      <c r="D342" s="13"/>
      <c r="E342" s="13"/>
      <c r="F342" s="13"/>
      <c r="G342" s="13">
        <f>G343+G347+G349</f>
        <v>0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23" customFormat="1" ht="31.5" hidden="1">
      <c r="A343" s="22" t="s">
        <v>19</v>
      </c>
      <c r="B343" s="21">
        <v>10116</v>
      </c>
      <c r="C343" s="21"/>
      <c r="D343" s="21">
        <f>D344+D345+D346</f>
        <v>0</v>
      </c>
      <c r="E343" s="21"/>
      <c r="F343" s="21">
        <f aca="true" t="shared" si="89" ref="F343:R343">F344+F345+F346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15.75" hidden="1">
      <c r="A344" s="1" t="s">
        <v>12</v>
      </c>
      <c r="B344" s="2"/>
      <c r="C344" s="2">
        <v>1111</v>
      </c>
      <c r="D344" s="2"/>
      <c r="E344" s="2">
        <v>12.2</v>
      </c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13</v>
      </c>
      <c r="B345" s="2"/>
      <c r="C345" s="2">
        <v>1120</v>
      </c>
      <c r="D345" s="2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11</v>
      </c>
      <c r="B346" s="2"/>
      <c r="C346" s="2">
        <v>1140</v>
      </c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23" customFormat="1" ht="47.25" hidden="1">
      <c r="A347" s="22" t="s">
        <v>69</v>
      </c>
      <c r="B347" s="21">
        <v>130106</v>
      </c>
      <c r="C347" s="21"/>
      <c r="D347" s="21">
        <f aca="true" t="shared" si="90" ref="D347:R347">D348</f>
        <v>0</v>
      </c>
      <c r="E347" s="21"/>
      <c r="F347" s="21">
        <f t="shared" si="90"/>
        <v>0</v>
      </c>
      <c r="G347" s="21">
        <f t="shared" si="90"/>
        <v>0</v>
      </c>
      <c r="H347" s="21">
        <f t="shared" si="90"/>
        <v>0</v>
      </c>
      <c r="I347" s="21">
        <f t="shared" si="90"/>
        <v>0</v>
      </c>
      <c r="J347" s="21">
        <f t="shared" si="90"/>
        <v>0</v>
      </c>
      <c r="K347" s="21">
        <f t="shared" si="90"/>
        <v>0</v>
      </c>
      <c r="L347" s="21">
        <f t="shared" si="90"/>
        <v>0</v>
      </c>
      <c r="M347" s="21">
        <f t="shared" si="90"/>
        <v>0</v>
      </c>
      <c r="N347" s="21">
        <f t="shared" si="90"/>
        <v>0</v>
      </c>
      <c r="O347" s="21">
        <f t="shared" si="90"/>
        <v>0</v>
      </c>
      <c r="P347" s="21">
        <f t="shared" si="90"/>
        <v>0</v>
      </c>
      <c r="Q347" s="21">
        <f t="shared" si="90"/>
        <v>0</v>
      </c>
      <c r="R347" s="21">
        <f t="shared" si="90"/>
        <v>0</v>
      </c>
    </row>
    <row r="348" spans="1:18" ht="15.75" hidden="1">
      <c r="A348" s="1" t="s">
        <v>43</v>
      </c>
      <c r="B348" s="2"/>
      <c r="C348" s="2">
        <v>1172</v>
      </c>
      <c r="D348" s="2">
        <f>F348+H348+I348+J348+K348+L348+M348+N348+O348+P348+Q348+R348</f>
        <v>0</v>
      </c>
      <c r="E348" s="2">
        <v>-1.5</v>
      </c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23" customFormat="1" ht="50.25" customHeight="1" hidden="1">
      <c r="A349" s="22" t="s">
        <v>59</v>
      </c>
      <c r="B349" s="21">
        <v>130107</v>
      </c>
      <c r="C349" s="21"/>
      <c r="D349" s="21">
        <f>D350+D351+D352+D353+D354+D355+D356+D357</f>
        <v>0</v>
      </c>
      <c r="E349" s="21"/>
      <c r="F349" s="21">
        <f aca="true" t="shared" si="91" ref="F349:R349">F350+F351+F352+F353+F354+F355+F356+F357</f>
        <v>0</v>
      </c>
      <c r="G349" s="21">
        <f t="shared" si="91"/>
        <v>0</v>
      </c>
      <c r="H349" s="21">
        <f t="shared" si="91"/>
        <v>0</v>
      </c>
      <c r="I349" s="21">
        <f t="shared" si="91"/>
        <v>0</v>
      </c>
      <c r="J349" s="21">
        <f t="shared" si="91"/>
        <v>0</v>
      </c>
      <c r="K349" s="21">
        <f t="shared" si="91"/>
        <v>0</v>
      </c>
      <c r="L349" s="21">
        <f t="shared" si="91"/>
        <v>0</v>
      </c>
      <c r="M349" s="21">
        <f t="shared" si="91"/>
        <v>0</v>
      </c>
      <c r="N349" s="21">
        <f t="shared" si="91"/>
        <v>0</v>
      </c>
      <c r="O349" s="21">
        <f t="shared" si="91"/>
        <v>0</v>
      </c>
      <c r="P349" s="21">
        <f t="shared" si="91"/>
        <v>0</v>
      </c>
      <c r="Q349" s="21">
        <f t="shared" si="91"/>
        <v>0</v>
      </c>
      <c r="R349" s="21">
        <f t="shared" si="91"/>
        <v>0</v>
      </c>
    </row>
    <row r="350" spans="1:18" ht="15.75" hidden="1">
      <c r="A350" s="1" t="s">
        <v>43</v>
      </c>
      <c r="B350" s="2"/>
      <c r="C350" s="2">
        <v>1172</v>
      </c>
      <c r="D350" s="2">
        <f>F350+H350+I350+J350+K350+L350+M350+N350+O350+P350+Q350+R350</f>
        <v>0</v>
      </c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>
        <f aca="true" t="shared" si="92" ref="D351:D357">F351+H351+I351+J351+K351+L351+M351+N351+O351+P351+Q351+R351</f>
        <v>0</v>
      </c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20</v>
      </c>
      <c r="B352" s="2"/>
      <c r="C352" s="2">
        <v>1138</v>
      </c>
      <c r="D352" s="2">
        <f t="shared" si="92"/>
        <v>0</v>
      </c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16</v>
      </c>
      <c r="B353" s="2"/>
      <c r="C353" s="2">
        <v>1161</v>
      </c>
      <c r="D353" s="2">
        <f t="shared" si="92"/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14</v>
      </c>
      <c r="B354" s="2"/>
      <c r="C354" s="2">
        <v>1162</v>
      </c>
      <c r="D354" s="2">
        <f t="shared" si="92"/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56</v>
      </c>
      <c r="B355" s="2"/>
      <c r="C355" s="2">
        <v>1163</v>
      </c>
      <c r="D355" s="2">
        <f t="shared" si="92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15</v>
      </c>
      <c r="B356" s="2"/>
      <c r="C356" s="2">
        <v>1164</v>
      </c>
      <c r="D356" s="2">
        <f t="shared" si="92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7.25" customHeight="1" hidden="1">
      <c r="A357" s="1" t="s">
        <v>40</v>
      </c>
      <c r="B357" s="2"/>
      <c r="C357" s="2">
        <v>2133</v>
      </c>
      <c r="D357" s="2">
        <f t="shared" si="92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11" customFormat="1" ht="29.25" customHeight="1" hidden="1">
      <c r="A358" s="12" t="s">
        <v>50</v>
      </c>
      <c r="B358" s="13"/>
      <c r="C358" s="13"/>
      <c r="D358" s="13">
        <f>D359+D374+D376+D379</f>
        <v>0</v>
      </c>
      <c r="E358" s="13"/>
      <c r="F358" s="13">
        <f aca="true" t="shared" si="93" ref="F358:R358">F359+F374+F376+F379</f>
        <v>0</v>
      </c>
      <c r="G358" s="13">
        <f t="shared" si="93"/>
        <v>0</v>
      </c>
      <c r="H358" s="13">
        <f t="shared" si="93"/>
        <v>0</v>
      </c>
      <c r="I358" s="13">
        <f t="shared" si="93"/>
        <v>0</v>
      </c>
      <c r="J358" s="13">
        <f t="shared" si="93"/>
        <v>0</v>
      </c>
      <c r="K358" s="13">
        <f t="shared" si="93"/>
        <v>0</v>
      </c>
      <c r="L358" s="13">
        <f t="shared" si="93"/>
        <v>0</v>
      </c>
      <c r="M358" s="13">
        <f t="shared" si="93"/>
        <v>0</v>
      </c>
      <c r="N358" s="13">
        <f t="shared" si="93"/>
        <v>0</v>
      </c>
      <c r="O358" s="13">
        <f t="shared" si="93"/>
        <v>0</v>
      </c>
      <c r="P358" s="13">
        <f t="shared" si="93"/>
        <v>0</v>
      </c>
      <c r="Q358" s="13">
        <f t="shared" si="93"/>
        <v>0</v>
      </c>
      <c r="R358" s="13">
        <f t="shared" si="93"/>
        <v>0</v>
      </c>
    </row>
    <row r="359" spans="1:18" s="23" customFormat="1" ht="17.25" customHeight="1" hidden="1">
      <c r="A359" s="22" t="s">
        <v>48</v>
      </c>
      <c r="B359" s="21">
        <v>80101</v>
      </c>
      <c r="C359" s="21"/>
      <c r="D359" s="21">
        <f>D360+D361+D362+D363+D364+D365+D366+D367+D368+D369+D370+D371+D372+D373</f>
        <v>0</v>
      </c>
      <c r="E359" s="21"/>
      <c r="F359" s="21">
        <f aca="true" t="shared" si="94" ref="F359:R359">F360+F361+F362+F363+F364+F365+F366+F367+F368+F369+F370+F371+F372+F373</f>
        <v>0</v>
      </c>
      <c r="G359" s="21">
        <f t="shared" si="94"/>
        <v>0</v>
      </c>
      <c r="H359" s="21">
        <f t="shared" si="94"/>
        <v>0</v>
      </c>
      <c r="I359" s="21">
        <f t="shared" si="94"/>
        <v>0</v>
      </c>
      <c r="J359" s="21">
        <f t="shared" si="94"/>
        <v>0</v>
      </c>
      <c r="K359" s="21">
        <f t="shared" si="94"/>
        <v>0</v>
      </c>
      <c r="L359" s="21">
        <f t="shared" si="94"/>
        <v>0</v>
      </c>
      <c r="M359" s="21">
        <f t="shared" si="94"/>
        <v>0</v>
      </c>
      <c r="N359" s="21">
        <f t="shared" si="94"/>
        <v>0</v>
      </c>
      <c r="O359" s="21">
        <f t="shared" si="94"/>
        <v>0</v>
      </c>
      <c r="P359" s="21">
        <f t="shared" si="94"/>
        <v>0</v>
      </c>
      <c r="Q359" s="21">
        <f t="shared" si="94"/>
        <v>0</v>
      </c>
      <c r="R359" s="21">
        <f t="shared" si="94"/>
        <v>0</v>
      </c>
    </row>
    <row r="360" spans="1:18" ht="16.5" customHeight="1" hidden="1">
      <c r="A360" s="1" t="s">
        <v>54</v>
      </c>
      <c r="B360" s="2"/>
      <c r="C360" s="2">
        <v>1111</v>
      </c>
      <c r="D360" s="2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13</v>
      </c>
      <c r="B361" s="2"/>
      <c r="C361" s="2">
        <v>1120</v>
      </c>
      <c r="D361" s="2"/>
      <c r="E361" s="2">
        <v>-0.2</v>
      </c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31.5" hidden="1">
      <c r="A362" s="1" t="s">
        <v>49</v>
      </c>
      <c r="B362" s="2"/>
      <c r="C362" s="2">
        <v>1131</v>
      </c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hidden="1">
      <c r="A363" s="1" t="s">
        <v>23</v>
      </c>
      <c r="B363" s="2"/>
      <c r="C363" s="2">
        <v>1137</v>
      </c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hidden="1">
      <c r="A364" s="1" t="s">
        <v>20</v>
      </c>
      <c r="B364" s="2"/>
      <c r="C364" s="2">
        <v>1138</v>
      </c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hidden="1">
      <c r="A365" s="1" t="s">
        <v>42</v>
      </c>
      <c r="B365" s="2"/>
      <c r="C365" s="2">
        <v>1139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11</v>
      </c>
      <c r="B366" s="2"/>
      <c r="C366" s="2">
        <v>1140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14</v>
      </c>
      <c r="B367" s="2"/>
      <c r="C367" s="2">
        <v>1162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70</v>
      </c>
      <c r="B368" s="2"/>
      <c r="C368" s="2">
        <v>1163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15</v>
      </c>
      <c r="B369" s="2"/>
      <c r="C369" s="2">
        <v>1164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9.5" customHeight="1" hidden="1">
      <c r="A370" s="1" t="s">
        <v>17</v>
      </c>
      <c r="B370" s="2"/>
      <c r="C370" s="2">
        <v>1165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9.5" customHeight="1" hidden="1">
      <c r="A371" s="1" t="s">
        <v>22</v>
      </c>
      <c r="B371" s="2"/>
      <c r="C371" s="2">
        <v>2110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16</v>
      </c>
      <c r="B372" s="2"/>
      <c r="C372" s="2">
        <v>1161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8" customHeight="1" hidden="1">
      <c r="A373" s="1" t="s">
        <v>40</v>
      </c>
      <c r="B373" s="2"/>
      <c r="C373" s="2">
        <v>2133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23" customFormat="1" ht="31.5" hidden="1">
      <c r="A374" s="22" t="s">
        <v>71</v>
      </c>
      <c r="B374" s="21">
        <v>81002</v>
      </c>
      <c r="C374" s="21"/>
      <c r="D374" s="21">
        <f>D375</f>
        <v>0</v>
      </c>
      <c r="E374" s="21"/>
      <c r="F374" s="21">
        <f aca="true" t="shared" si="95" ref="F374:R374">F375</f>
        <v>0</v>
      </c>
      <c r="G374" s="21">
        <f t="shared" si="95"/>
        <v>0</v>
      </c>
      <c r="H374" s="21">
        <f t="shared" si="95"/>
        <v>0</v>
      </c>
      <c r="I374" s="21">
        <f t="shared" si="95"/>
        <v>0</v>
      </c>
      <c r="J374" s="21">
        <f t="shared" si="95"/>
        <v>0</v>
      </c>
      <c r="K374" s="21">
        <f t="shared" si="95"/>
        <v>0</v>
      </c>
      <c r="L374" s="21">
        <f t="shared" si="95"/>
        <v>0</v>
      </c>
      <c r="M374" s="21">
        <f t="shared" si="95"/>
        <v>0</v>
      </c>
      <c r="N374" s="21">
        <f t="shared" si="95"/>
        <v>0</v>
      </c>
      <c r="O374" s="21">
        <f t="shared" si="95"/>
        <v>0</v>
      </c>
      <c r="P374" s="21">
        <f t="shared" si="95"/>
        <v>0</v>
      </c>
      <c r="Q374" s="21">
        <f t="shared" si="95"/>
        <v>0</v>
      </c>
      <c r="R374" s="21">
        <f t="shared" si="95"/>
        <v>0</v>
      </c>
    </row>
    <row r="375" spans="1:18" ht="15.75" hidden="1">
      <c r="A375" s="1" t="s">
        <v>60</v>
      </c>
      <c r="B375" s="2"/>
      <c r="C375" s="2">
        <v>1343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23" customFormat="1" ht="27" customHeight="1" hidden="1">
      <c r="A376" s="22" t="s">
        <v>25</v>
      </c>
      <c r="B376" s="21">
        <v>81004</v>
      </c>
      <c r="C376" s="21"/>
      <c r="D376" s="21">
        <f>D377+D378</f>
        <v>0</v>
      </c>
      <c r="E376" s="21"/>
      <c r="F376" s="21">
        <f aca="true" t="shared" si="96" ref="F376:R376">F377+F378</f>
        <v>0</v>
      </c>
      <c r="G376" s="21">
        <f t="shared" si="96"/>
        <v>0</v>
      </c>
      <c r="H376" s="21">
        <f t="shared" si="96"/>
        <v>0</v>
      </c>
      <c r="I376" s="21">
        <f t="shared" si="96"/>
        <v>0</v>
      </c>
      <c r="J376" s="21">
        <f t="shared" si="96"/>
        <v>0</v>
      </c>
      <c r="K376" s="21">
        <f t="shared" si="96"/>
        <v>0</v>
      </c>
      <c r="L376" s="21">
        <f t="shared" si="96"/>
        <v>0</v>
      </c>
      <c r="M376" s="21">
        <f t="shared" si="96"/>
        <v>0</v>
      </c>
      <c r="N376" s="21">
        <f t="shared" si="96"/>
        <v>0</v>
      </c>
      <c r="O376" s="21">
        <f t="shared" si="96"/>
        <v>0</v>
      </c>
      <c r="P376" s="21">
        <f t="shared" si="96"/>
        <v>0</v>
      </c>
      <c r="Q376" s="21">
        <f t="shared" si="96"/>
        <v>0</v>
      </c>
      <c r="R376" s="21">
        <f t="shared" si="96"/>
        <v>0</v>
      </c>
    </row>
    <row r="377" spans="1:18" ht="15.75" hidden="1">
      <c r="A377" s="1" t="s">
        <v>54</v>
      </c>
      <c r="B377" s="2"/>
      <c r="C377" s="2">
        <v>1111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13</v>
      </c>
      <c r="B378" s="2"/>
      <c r="C378" s="2">
        <v>1120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23" customFormat="1" ht="31.5" hidden="1">
      <c r="A379" s="22" t="s">
        <v>175</v>
      </c>
      <c r="B379" s="21">
        <v>100203</v>
      </c>
      <c r="C379" s="21"/>
      <c r="D379" s="21">
        <f>D380+D381+D382+D383</f>
        <v>0</v>
      </c>
      <c r="E379" s="21"/>
      <c r="F379" s="21">
        <f aca="true" t="shared" si="97" ref="F379:R379">F380+F381+F382+F383</f>
        <v>0</v>
      </c>
      <c r="G379" s="21">
        <f t="shared" si="97"/>
        <v>0</v>
      </c>
      <c r="H379" s="21">
        <f t="shared" si="97"/>
        <v>0</v>
      </c>
      <c r="I379" s="21">
        <f t="shared" si="97"/>
        <v>0</v>
      </c>
      <c r="J379" s="21">
        <f t="shared" si="97"/>
        <v>0</v>
      </c>
      <c r="K379" s="21">
        <f t="shared" si="97"/>
        <v>0</v>
      </c>
      <c r="L379" s="21">
        <f t="shared" si="97"/>
        <v>0</v>
      </c>
      <c r="M379" s="21">
        <f t="shared" si="97"/>
        <v>0</v>
      </c>
      <c r="N379" s="21">
        <f t="shared" si="97"/>
        <v>0</v>
      </c>
      <c r="O379" s="21">
        <f t="shared" si="97"/>
        <v>0</v>
      </c>
      <c r="P379" s="21">
        <f t="shared" si="97"/>
        <v>0</v>
      </c>
      <c r="Q379" s="21">
        <f t="shared" si="97"/>
        <v>0</v>
      </c>
      <c r="R379" s="21">
        <f t="shared" si="97"/>
        <v>0</v>
      </c>
    </row>
    <row r="380" spans="1:18" ht="31.5" hidden="1">
      <c r="A380" s="1" t="s">
        <v>197</v>
      </c>
      <c r="B380" s="2"/>
      <c r="C380" s="2">
        <v>1134</v>
      </c>
      <c r="D380" s="2">
        <f>F380+H380+I380+J380+K380+L380+M380+N380+O380+P380+Q380+R380</f>
        <v>0</v>
      </c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47.25" hidden="1">
      <c r="A381" s="1" t="s">
        <v>138</v>
      </c>
      <c r="B381" s="2"/>
      <c r="C381" s="2">
        <v>1310</v>
      </c>
      <c r="D381" s="2">
        <f>F381+H381+I381+J381+K381+L381+M381+N381+O381+P381+Q381+R381</f>
        <v>0</v>
      </c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hidden="1">
      <c r="A382" s="1" t="s">
        <v>11</v>
      </c>
      <c r="B382" s="2"/>
      <c r="C382" s="2">
        <v>1140</v>
      </c>
      <c r="D382" s="2">
        <f>F382+H382+I382+J382+K382+L382+M382+N382+O382+P382+Q382+R382</f>
        <v>0</v>
      </c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hidden="1">
      <c r="A383" s="1" t="s">
        <v>22</v>
      </c>
      <c r="B383" s="2"/>
      <c r="C383" s="2">
        <v>2110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11" customFormat="1" ht="15.75" hidden="1">
      <c r="A384" s="12" t="s">
        <v>93</v>
      </c>
      <c r="B384" s="13"/>
      <c r="C384" s="13"/>
      <c r="D384" s="13">
        <f>D385+D388</f>
        <v>0</v>
      </c>
      <c r="E384" s="13"/>
      <c r="F384" s="13">
        <f aca="true" t="shared" si="98" ref="F384:R384">F385+F388</f>
        <v>0</v>
      </c>
      <c r="G384" s="13">
        <f t="shared" si="98"/>
        <v>0</v>
      </c>
      <c r="H384" s="13">
        <f t="shared" si="98"/>
        <v>0</v>
      </c>
      <c r="I384" s="13">
        <f t="shared" si="98"/>
        <v>0</v>
      </c>
      <c r="J384" s="13">
        <f t="shared" si="98"/>
        <v>0</v>
      </c>
      <c r="K384" s="13">
        <f t="shared" si="98"/>
        <v>0</v>
      </c>
      <c r="L384" s="13">
        <f t="shared" si="98"/>
        <v>0</v>
      </c>
      <c r="M384" s="13">
        <f t="shared" si="98"/>
        <v>0</v>
      </c>
      <c r="N384" s="13">
        <f t="shared" si="98"/>
        <v>0</v>
      </c>
      <c r="O384" s="13">
        <f t="shared" si="98"/>
        <v>0</v>
      </c>
      <c r="P384" s="13">
        <f t="shared" si="98"/>
        <v>0</v>
      </c>
      <c r="Q384" s="13">
        <f t="shared" si="98"/>
        <v>0</v>
      </c>
      <c r="R384" s="13">
        <f t="shared" si="98"/>
        <v>0</v>
      </c>
    </row>
    <row r="385" spans="1:18" s="23" customFormat="1" ht="15.75" hidden="1">
      <c r="A385" s="22" t="s">
        <v>93</v>
      </c>
      <c r="B385" s="21">
        <v>250102</v>
      </c>
      <c r="C385" s="21"/>
      <c r="D385" s="21">
        <f>D386+D387</f>
        <v>0</v>
      </c>
      <c r="E385" s="21"/>
      <c r="F385" s="21">
        <f aca="true" t="shared" si="99" ref="F385:R385">F386+F387</f>
        <v>0</v>
      </c>
      <c r="G385" s="21">
        <f t="shared" si="99"/>
        <v>0</v>
      </c>
      <c r="H385" s="21">
        <f t="shared" si="99"/>
        <v>0</v>
      </c>
      <c r="I385" s="21">
        <f t="shared" si="99"/>
        <v>0</v>
      </c>
      <c r="J385" s="21">
        <f t="shared" si="99"/>
        <v>0</v>
      </c>
      <c r="K385" s="21">
        <f t="shared" si="99"/>
        <v>0</v>
      </c>
      <c r="L385" s="21">
        <f t="shared" si="99"/>
        <v>0</v>
      </c>
      <c r="M385" s="21">
        <f t="shared" si="99"/>
        <v>0</v>
      </c>
      <c r="N385" s="21">
        <f t="shared" si="99"/>
        <v>0</v>
      </c>
      <c r="O385" s="21">
        <f t="shared" si="99"/>
        <v>0</v>
      </c>
      <c r="P385" s="21">
        <f t="shared" si="99"/>
        <v>0</v>
      </c>
      <c r="Q385" s="21">
        <f t="shared" si="99"/>
        <v>0</v>
      </c>
      <c r="R385" s="21">
        <f t="shared" si="99"/>
        <v>0</v>
      </c>
    </row>
    <row r="386" spans="1:18" ht="15.75" hidden="1">
      <c r="A386" s="1" t="s">
        <v>94</v>
      </c>
      <c r="B386" s="2"/>
      <c r="C386" s="2">
        <v>3000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25" customHeight="1" hidden="1">
      <c r="A387" s="1" t="s">
        <v>57</v>
      </c>
      <c r="B387" s="2"/>
      <c r="C387" s="2">
        <v>1165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23" customFormat="1" ht="31.5" hidden="1">
      <c r="A388" s="22" t="s">
        <v>85</v>
      </c>
      <c r="B388" s="21">
        <v>10116</v>
      </c>
      <c r="C388" s="21"/>
      <c r="D388" s="21">
        <f>D389+D390</f>
        <v>0</v>
      </c>
      <c r="E388" s="21"/>
      <c r="F388" s="21">
        <f aca="true" t="shared" si="100" ref="F388:R388">F389+F390</f>
        <v>0</v>
      </c>
      <c r="G388" s="21">
        <f t="shared" si="100"/>
        <v>0</v>
      </c>
      <c r="H388" s="21">
        <f t="shared" si="100"/>
        <v>0</v>
      </c>
      <c r="I388" s="21">
        <f t="shared" si="100"/>
        <v>0</v>
      </c>
      <c r="J388" s="21">
        <f t="shared" si="100"/>
        <v>0</v>
      </c>
      <c r="K388" s="21">
        <f t="shared" si="100"/>
        <v>0</v>
      </c>
      <c r="L388" s="21">
        <f t="shared" si="100"/>
        <v>0</v>
      </c>
      <c r="M388" s="21">
        <f t="shared" si="100"/>
        <v>0</v>
      </c>
      <c r="N388" s="21">
        <f t="shared" si="100"/>
        <v>0</v>
      </c>
      <c r="O388" s="21">
        <f t="shared" si="100"/>
        <v>0</v>
      </c>
      <c r="P388" s="21">
        <f t="shared" si="100"/>
        <v>0</v>
      </c>
      <c r="Q388" s="21">
        <f t="shared" si="100"/>
        <v>0</v>
      </c>
      <c r="R388" s="21">
        <f t="shared" si="100"/>
        <v>0</v>
      </c>
    </row>
    <row r="389" spans="1:18" ht="15.75" hidden="1">
      <c r="A389" s="1" t="s">
        <v>54</v>
      </c>
      <c r="B389" s="2"/>
      <c r="C389" s="2">
        <v>1111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hidden="1">
      <c r="A390" s="1" t="s">
        <v>13</v>
      </c>
      <c r="B390" s="2"/>
      <c r="C390" s="2">
        <v>1120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1.75" customHeight="1">
      <c r="A391" s="1"/>
      <c r="B391" s="2"/>
      <c r="C391" s="2"/>
      <c r="D391" s="2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11" customFormat="1" ht="31.5">
      <c r="A392" s="12" t="s">
        <v>6</v>
      </c>
      <c r="B392" s="13"/>
      <c r="C392" s="13"/>
      <c r="D392" s="13">
        <f>D10+D80+D134+D218+D236+D297</f>
        <v>0</v>
      </c>
      <c r="E392" s="13">
        <v>370.6</v>
      </c>
      <c r="F392" s="13">
        <f aca="true" t="shared" si="101" ref="F392:R392">F10+F80+F134+F218+F236+F297</f>
        <v>0</v>
      </c>
      <c r="G392" s="13" t="e">
        <f t="shared" si="101"/>
        <v>#REF!</v>
      </c>
      <c r="H392" s="13">
        <f t="shared" si="101"/>
        <v>0</v>
      </c>
      <c r="I392" s="13">
        <f t="shared" si="101"/>
        <v>0</v>
      </c>
      <c r="J392" s="13">
        <f t="shared" si="101"/>
        <v>0</v>
      </c>
      <c r="K392" s="13">
        <f t="shared" si="101"/>
        <v>0</v>
      </c>
      <c r="L392" s="13">
        <f t="shared" si="101"/>
        <v>0</v>
      </c>
      <c r="M392" s="13">
        <f t="shared" si="101"/>
        <v>0</v>
      </c>
      <c r="N392" s="13">
        <f t="shared" si="101"/>
        <v>0</v>
      </c>
      <c r="O392" s="13">
        <f t="shared" si="101"/>
        <v>0</v>
      </c>
      <c r="P392" s="13">
        <f t="shared" si="101"/>
        <v>0</v>
      </c>
      <c r="Q392" s="13">
        <f t="shared" si="101"/>
        <v>0</v>
      </c>
      <c r="R392" s="13">
        <f t="shared" si="101"/>
        <v>0</v>
      </c>
    </row>
    <row r="393" spans="1:18" ht="15.75" hidden="1">
      <c r="A393" s="105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s="58" customFormat="1" ht="15.75" hidden="1">
      <c r="A394" s="110" t="s">
        <v>7</v>
      </c>
      <c r="B394" s="111"/>
      <c r="C394" s="111"/>
      <c r="D394" s="111"/>
      <c r="E394" s="111"/>
      <c r="F394" s="111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3"/>
    </row>
    <row r="395" spans="1:18" s="58" customFormat="1" ht="24.75" customHeight="1" hidden="1">
      <c r="A395" s="63"/>
      <c r="B395" s="64"/>
      <c r="C395" s="64"/>
      <c r="D395" s="64"/>
      <c r="E395" s="64"/>
      <c r="F395" s="64"/>
      <c r="G395" s="65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7"/>
    </row>
    <row r="396" spans="1:18" s="58" customFormat="1" ht="15.75" hidden="1">
      <c r="A396" s="63"/>
      <c r="B396" s="64"/>
      <c r="C396" s="64"/>
      <c r="D396" s="64"/>
      <c r="E396" s="64"/>
      <c r="F396" s="64"/>
      <c r="G396" s="6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7"/>
    </row>
    <row r="397" spans="1:18" s="58" customFormat="1" ht="47.25" hidden="1">
      <c r="A397" s="68" t="s">
        <v>171</v>
      </c>
      <c r="B397" s="69"/>
      <c r="C397" s="70"/>
      <c r="D397" s="69">
        <f>D398+D401+D415+D430+D439</f>
        <v>0</v>
      </c>
      <c r="E397" s="69">
        <v>12.2</v>
      </c>
      <c r="F397" s="69">
        <f aca="true" t="shared" si="102" ref="F397:R397">F398+F401+F415+F430+F439</f>
        <v>0</v>
      </c>
      <c r="G397" s="69">
        <f t="shared" si="102"/>
        <v>0</v>
      </c>
      <c r="H397" s="69">
        <f t="shared" si="102"/>
        <v>0</v>
      </c>
      <c r="I397" s="69">
        <f t="shared" si="102"/>
        <v>0</v>
      </c>
      <c r="J397" s="69">
        <f t="shared" si="102"/>
        <v>0</v>
      </c>
      <c r="K397" s="69">
        <f t="shared" si="102"/>
        <v>0</v>
      </c>
      <c r="L397" s="69">
        <f t="shared" si="102"/>
        <v>0</v>
      </c>
      <c r="M397" s="69">
        <f t="shared" si="102"/>
        <v>0</v>
      </c>
      <c r="N397" s="69">
        <f t="shared" si="102"/>
        <v>0</v>
      </c>
      <c r="O397" s="69">
        <f t="shared" si="102"/>
        <v>0</v>
      </c>
      <c r="P397" s="69">
        <f t="shared" si="102"/>
        <v>0</v>
      </c>
      <c r="Q397" s="69">
        <f t="shared" si="102"/>
        <v>0</v>
      </c>
      <c r="R397" s="69">
        <f t="shared" si="102"/>
        <v>0</v>
      </c>
    </row>
    <row r="398" spans="1:18" s="73" customFormat="1" ht="31.5" hidden="1">
      <c r="A398" s="71" t="s">
        <v>85</v>
      </c>
      <c r="B398" s="72">
        <v>10116</v>
      </c>
      <c r="C398" s="72"/>
      <c r="D398" s="72">
        <f>D399</f>
        <v>0</v>
      </c>
      <c r="E398" s="72"/>
      <c r="F398" s="72">
        <f aca="true" t="shared" si="103" ref="F398:R398">F399</f>
        <v>0</v>
      </c>
      <c r="G398" s="72">
        <f t="shared" si="103"/>
        <v>0</v>
      </c>
      <c r="H398" s="72">
        <f t="shared" si="103"/>
        <v>0</v>
      </c>
      <c r="I398" s="72">
        <f t="shared" si="103"/>
        <v>0</v>
      </c>
      <c r="J398" s="72">
        <f t="shared" si="103"/>
        <v>0</v>
      </c>
      <c r="K398" s="72">
        <f t="shared" si="103"/>
        <v>0</v>
      </c>
      <c r="L398" s="72">
        <f t="shared" si="103"/>
        <v>0</v>
      </c>
      <c r="M398" s="72">
        <f t="shared" si="103"/>
        <v>0</v>
      </c>
      <c r="N398" s="72">
        <f t="shared" si="103"/>
        <v>0</v>
      </c>
      <c r="O398" s="72">
        <f t="shared" si="103"/>
        <v>0</v>
      </c>
      <c r="P398" s="72">
        <f t="shared" si="103"/>
        <v>0</v>
      </c>
      <c r="Q398" s="72">
        <f t="shared" si="103"/>
        <v>0</v>
      </c>
      <c r="R398" s="72">
        <f t="shared" si="103"/>
        <v>0</v>
      </c>
    </row>
    <row r="399" spans="1:18" s="77" customFormat="1" ht="47.25" hidden="1">
      <c r="A399" s="74" t="s">
        <v>207</v>
      </c>
      <c r="B399" s="75"/>
      <c r="C399" s="75">
        <v>2110</v>
      </c>
      <c r="D399" s="76">
        <f>D400</f>
        <v>0</v>
      </c>
      <c r="E399" s="75"/>
      <c r="F399" s="76">
        <f aca="true" t="shared" si="104" ref="F399:R399">F400</f>
        <v>0</v>
      </c>
      <c r="G399" s="76">
        <f t="shared" si="104"/>
        <v>0</v>
      </c>
      <c r="H399" s="76">
        <f t="shared" si="104"/>
        <v>0</v>
      </c>
      <c r="I399" s="76">
        <f t="shared" si="104"/>
        <v>0</v>
      </c>
      <c r="J399" s="76">
        <f t="shared" si="104"/>
        <v>0</v>
      </c>
      <c r="K399" s="76">
        <f t="shared" si="104"/>
        <v>0</v>
      </c>
      <c r="L399" s="76">
        <f t="shared" si="104"/>
        <v>0</v>
      </c>
      <c r="M399" s="76">
        <f t="shared" si="104"/>
        <v>0</v>
      </c>
      <c r="N399" s="76">
        <f t="shared" si="104"/>
        <v>0</v>
      </c>
      <c r="O399" s="76">
        <f t="shared" si="104"/>
        <v>0</v>
      </c>
      <c r="P399" s="76">
        <f t="shared" si="104"/>
        <v>0</v>
      </c>
      <c r="Q399" s="76">
        <f t="shared" si="104"/>
        <v>0</v>
      </c>
      <c r="R399" s="76">
        <f t="shared" si="104"/>
        <v>0</v>
      </c>
    </row>
    <row r="400" spans="1:18" s="85" customFormat="1" ht="30" customHeight="1" hidden="1">
      <c r="A400" s="82" t="s">
        <v>330</v>
      </c>
      <c r="B400" s="83"/>
      <c r="C400" s="83"/>
      <c r="D400" s="84">
        <f>F400+H400+I400+J400+K400+L400+M400+N400+O400+P400+Q400+R400</f>
        <v>0</v>
      </c>
      <c r="E400" s="83"/>
      <c r="F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</row>
    <row r="401" spans="1:18" s="81" customFormat="1" ht="16.5" customHeight="1" hidden="1">
      <c r="A401" s="79" t="s">
        <v>100</v>
      </c>
      <c r="B401" s="80">
        <v>150101</v>
      </c>
      <c r="C401" s="80"/>
      <c r="D401" s="80">
        <f aca="true" t="shared" si="105" ref="D401:R401">D402+D404+D405</f>
        <v>0</v>
      </c>
      <c r="E401" s="80"/>
      <c r="F401" s="80">
        <f t="shared" si="105"/>
        <v>0</v>
      </c>
      <c r="G401" s="80">
        <f t="shared" si="105"/>
        <v>0</v>
      </c>
      <c r="H401" s="80">
        <f t="shared" si="105"/>
        <v>0</v>
      </c>
      <c r="I401" s="80">
        <f t="shared" si="105"/>
        <v>0</v>
      </c>
      <c r="J401" s="80">
        <f t="shared" si="105"/>
        <v>0</v>
      </c>
      <c r="K401" s="80">
        <f t="shared" si="105"/>
        <v>0</v>
      </c>
      <c r="L401" s="80">
        <f t="shared" si="105"/>
        <v>0</v>
      </c>
      <c r="M401" s="80">
        <f t="shared" si="105"/>
        <v>0</v>
      </c>
      <c r="N401" s="80">
        <f t="shared" si="105"/>
        <v>0</v>
      </c>
      <c r="O401" s="80">
        <f t="shared" si="105"/>
        <v>0</v>
      </c>
      <c r="P401" s="80">
        <f t="shared" si="105"/>
        <v>0</v>
      </c>
      <c r="Q401" s="80">
        <f t="shared" si="105"/>
        <v>0</v>
      </c>
      <c r="R401" s="80">
        <f t="shared" si="105"/>
        <v>0</v>
      </c>
    </row>
    <row r="402" spans="1:18" s="77" customFormat="1" ht="35.25" customHeight="1" hidden="1">
      <c r="A402" s="74" t="s">
        <v>158</v>
      </c>
      <c r="B402" s="75"/>
      <c r="C402" s="75">
        <v>2133</v>
      </c>
      <c r="D402" s="76">
        <f>D403</f>
        <v>0</v>
      </c>
      <c r="E402" s="75"/>
      <c r="F402" s="76">
        <f aca="true" t="shared" si="106" ref="F402:R402">F403</f>
        <v>0</v>
      </c>
      <c r="G402" s="76">
        <f t="shared" si="106"/>
        <v>0</v>
      </c>
      <c r="H402" s="76">
        <f t="shared" si="106"/>
        <v>0</v>
      </c>
      <c r="I402" s="76">
        <f t="shared" si="106"/>
        <v>0</v>
      </c>
      <c r="J402" s="76">
        <f t="shared" si="106"/>
        <v>0</v>
      </c>
      <c r="K402" s="76">
        <f t="shared" si="106"/>
        <v>0</v>
      </c>
      <c r="L402" s="76">
        <f t="shared" si="106"/>
        <v>0</v>
      </c>
      <c r="M402" s="76">
        <f t="shared" si="106"/>
        <v>0</v>
      </c>
      <c r="N402" s="76">
        <f t="shared" si="106"/>
        <v>0</v>
      </c>
      <c r="O402" s="76">
        <f t="shared" si="106"/>
        <v>0</v>
      </c>
      <c r="P402" s="76">
        <f t="shared" si="106"/>
        <v>0</v>
      </c>
      <c r="Q402" s="76">
        <f t="shared" si="106"/>
        <v>0</v>
      </c>
      <c r="R402" s="76">
        <f t="shared" si="106"/>
        <v>0</v>
      </c>
    </row>
    <row r="403" spans="1:18" s="85" customFormat="1" ht="49.5" customHeight="1" hidden="1">
      <c r="A403" s="86" t="s">
        <v>360</v>
      </c>
      <c r="B403" s="83"/>
      <c r="C403" s="83"/>
      <c r="D403" s="84">
        <f>F403+H403+I403+J403+K403+L403+M403+N403+O403+P403+Q403+R403</f>
        <v>0</v>
      </c>
      <c r="E403" s="83"/>
      <c r="F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</row>
    <row r="404" spans="1:18" s="77" customFormat="1" ht="33" customHeight="1" hidden="1">
      <c r="A404" s="78" t="s">
        <v>96</v>
      </c>
      <c r="B404" s="75"/>
      <c r="C404" s="75">
        <v>2123</v>
      </c>
      <c r="D404" s="76">
        <f>F404+H404+I404+J404+K404+L404+M404+N404+O404+P404+Q404+R404</f>
        <v>0</v>
      </c>
      <c r="E404" s="75"/>
      <c r="F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</row>
    <row r="405" spans="1:18" s="77" customFormat="1" ht="51" customHeight="1" hidden="1">
      <c r="A405" s="78" t="s">
        <v>275</v>
      </c>
      <c r="B405" s="75"/>
      <c r="C405" s="75">
        <v>2410</v>
      </c>
      <c r="D405" s="76">
        <f>D406+D407+D408+D409+D410+D411+D412+D413+D414</f>
        <v>0</v>
      </c>
      <c r="E405" s="75"/>
      <c r="F405" s="76">
        <f aca="true" t="shared" si="107" ref="F405:R405">F406+F407+F408+F409+F410+F411+F412+F413+F414</f>
        <v>0</v>
      </c>
      <c r="G405" s="76">
        <f t="shared" si="107"/>
        <v>0</v>
      </c>
      <c r="H405" s="76">
        <f t="shared" si="107"/>
        <v>0</v>
      </c>
      <c r="I405" s="76">
        <f t="shared" si="107"/>
        <v>0</v>
      </c>
      <c r="J405" s="76">
        <f t="shared" si="107"/>
        <v>0</v>
      </c>
      <c r="K405" s="76">
        <f t="shared" si="107"/>
        <v>0</v>
      </c>
      <c r="L405" s="76">
        <f t="shared" si="107"/>
        <v>0</v>
      </c>
      <c r="M405" s="76">
        <f t="shared" si="107"/>
        <v>0</v>
      </c>
      <c r="N405" s="76">
        <f t="shared" si="107"/>
        <v>0</v>
      </c>
      <c r="O405" s="76">
        <f t="shared" si="107"/>
        <v>0</v>
      </c>
      <c r="P405" s="76">
        <f t="shared" si="107"/>
        <v>0</v>
      </c>
      <c r="Q405" s="76">
        <f t="shared" si="107"/>
        <v>0</v>
      </c>
      <c r="R405" s="76">
        <f t="shared" si="107"/>
        <v>0</v>
      </c>
    </row>
    <row r="406" spans="1:18" s="77" customFormat="1" ht="36" customHeight="1" hidden="1">
      <c r="A406" s="86" t="s">
        <v>368</v>
      </c>
      <c r="B406" s="75"/>
      <c r="C406" s="75"/>
      <c r="D406" s="84">
        <f>F406+H406+I406+J406+K406+L406+M406+N406+O406+P406+Q406+R406</f>
        <v>0</v>
      </c>
      <c r="E406" s="83"/>
      <c r="F406" s="83"/>
      <c r="G406" s="85"/>
      <c r="H406" s="83"/>
      <c r="I406" s="83"/>
      <c r="J406" s="83"/>
      <c r="K406" s="75"/>
      <c r="L406" s="75"/>
      <c r="M406" s="75"/>
      <c r="N406" s="75"/>
      <c r="O406" s="75"/>
      <c r="P406" s="75"/>
      <c r="Q406" s="75"/>
      <c r="R406" s="75"/>
    </row>
    <row r="407" spans="1:18" s="77" customFormat="1" ht="35.25" customHeight="1" hidden="1">
      <c r="A407" s="86" t="s">
        <v>369</v>
      </c>
      <c r="B407" s="75"/>
      <c r="C407" s="75"/>
      <c r="D407" s="84">
        <f aca="true" t="shared" si="108" ref="D407:D414">F407+H407+I407+J407+K407+L407+M407+N407+O407+P407+Q407+R407</f>
        <v>0</v>
      </c>
      <c r="E407" s="83"/>
      <c r="F407" s="83"/>
      <c r="G407" s="85"/>
      <c r="H407" s="83"/>
      <c r="I407" s="83"/>
      <c r="J407" s="83"/>
      <c r="K407" s="75"/>
      <c r="L407" s="75"/>
      <c r="M407" s="75"/>
      <c r="N407" s="75"/>
      <c r="O407" s="75"/>
      <c r="P407" s="75"/>
      <c r="Q407" s="75"/>
      <c r="R407" s="75"/>
    </row>
    <row r="408" spans="1:18" s="77" customFormat="1" ht="33.75" customHeight="1" hidden="1">
      <c r="A408" s="86" t="s">
        <v>365</v>
      </c>
      <c r="B408" s="75"/>
      <c r="C408" s="75"/>
      <c r="D408" s="84">
        <f t="shared" si="108"/>
        <v>0</v>
      </c>
      <c r="E408" s="83"/>
      <c r="F408" s="83"/>
      <c r="G408" s="85"/>
      <c r="H408" s="83"/>
      <c r="I408" s="83"/>
      <c r="J408" s="83"/>
      <c r="K408" s="75"/>
      <c r="L408" s="75"/>
      <c r="M408" s="75"/>
      <c r="N408" s="75"/>
      <c r="O408" s="75"/>
      <c r="P408" s="75"/>
      <c r="Q408" s="75"/>
      <c r="R408" s="75"/>
    </row>
    <row r="409" spans="1:18" s="77" customFormat="1" ht="71.25" customHeight="1" hidden="1">
      <c r="A409" s="86" t="s">
        <v>300</v>
      </c>
      <c r="B409" s="75"/>
      <c r="C409" s="75"/>
      <c r="D409" s="84">
        <f t="shared" si="108"/>
        <v>0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/>
    </row>
    <row r="410" spans="1:18" s="77" customFormat="1" ht="42" customHeight="1" hidden="1">
      <c r="A410" s="86" t="s">
        <v>318</v>
      </c>
      <c r="B410" s="75"/>
      <c r="C410" s="75"/>
      <c r="D410" s="84">
        <f t="shared" si="108"/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42.75" customHeight="1" hidden="1">
      <c r="A411" s="86" t="s">
        <v>340</v>
      </c>
      <c r="B411" s="75"/>
      <c r="C411" s="75"/>
      <c r="D411" s="84">
        <f t="shared" si="108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43.5" customHeight="1" hidden="1">
      <c r="A412" s="86" t="s">
        <v>319</v>
      </c>
      <c r="B412" s="75"/>
      <c r="C412" s="75"/>
      <c r="D412" s="84">
        <f t="shared" si="108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85" customFormat="1" ht="27.75" customHeight="1" hidden="1">
      <c r="A413" s="86" t="s">
        <v>301</v>
      </c>
      <c r="B413" s="83"/>
      <c r="C413" s="83"/>
      <c r="D413" s="84">
        <f t="shared" si="108"/>
        <v>0</v>
      </c>
      <c r="E413" s="83"/>
      <c r="F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</row>
    <row r="414" spans="1:18" s="85" customFormat="1" ht="27.75" customHeight="1" hidden="1">
      <c r="A414" s="82" t="s">
        <v>303</v>
      </c>
      <c r="B414" s="83"/>
      <c r="C414" s="83"/>
      <c r="D414" s="84">
        <f t="shared" si="108"/>
        <v>0</v>
      </c>
      <c r="E414" s="83"/>
      <c r="F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</row>
    <row r="415" spans="1:18" s="81" customFormat="1" ht="55.5" customHeight="1" hidden="1">
      <c r="A415" s="79" t="s">
        <v>302</v>
      </c>
      <c r="B415" s="80">
        <v>100102</v>
      </c>
      <c r="C415" s="80"/>
      <c r="D415" s="80">
        <f>D416</f>
        <v>0</v>
      </c>
      <c r="E415" s="80"/>
      <c r="F415" s="80">
        <f aca="true" t="shared" si="109" ref="F415:R415">F416</f>
        <v>0</v>
      </c>
      <c r="G415" s="80">
        <f t="shared" si="109"/>
        <v>0</v>
      </c>
      <c r="H415" s="80">
        <f t="shared" si="109"/>
        <v>0</v>
      </c>
      <c r="I415" s="80">
        <f t="shared" si="109"/>
        <v>0</v>
      </c>
      <c r="J415" s="80">
        <f t="shared" si="109"/>
        <v>0</v>
      </c>
      <c r="K415" s="80">
        <f t="shared" si="109"/>
        <v>0</v>
      </c>
      <c r="L415" s="80">
        <f t="shared" si="109"/>
        <v>0</v>
      </c>
      <c r="M415" s="80">
        <f t="shared" si="109"/>
        <v>0</v>
      </c>
      <c r="N415" s="80">
        <f t="shared" si="109"/>
        <v>0</v>
      </c>
      <c r="O415" s="80">
        <f t="shared" si="109"/>
        <v>0</v>
      </c>
      <c r="P415" s="80">
        <f t="shared" si="109"/>
        <v>0</v>
      </c>
      <c r="Q415" s="80">
        <f t="shared" si="109"/>
        <v>0</v>
      </c>
      <c r="R415" s="80">
        <f t="shared" si="109"/>
        <v>0</v>
      </c>
    </row>
    <row r="416" spans="1:18" s="77" customFormat="1" ht="49.5" customHeight="1" hidden="1">
      <c r="A416" s="87" t="s">
        <v>131</v>
      </c>
      <c r="B416" s="75"/>
      <c r="C416" s="75">
        <v>2410</v>
      </c>
      <c r="D416" s="76">
        <f>D417+D418+D419+D420+D421+D422+D423+D424+D425+D426+D427+D428+D429</f>
        <v>0</v>
      </c>
      <c r="E416" s="75"/>
      <c r="F416" s="76">
        <f aca="true" t="shared" si="110" ref="F416:R416">F417+F418+F419+F420+F421+F422+F423+F424+F425+F426+F427+F428+F429</f>
        <v>0</v>
      </c>
      <c r="G416" s="76">
        <f t="shared" si="110"/>
        <v>0</v>
      </c>
      <c r="H416" s="76">
        <f t="shared" si="110"/>
        <v>0</v>
      </c>
      <c r="I416" s="76">
        <f t="shared" si="110"/>
        <v>0</v>
      </c>
      <c r="J416" s="76">
        <f t="shared" si="110"/>
        <v>0</v>
      </c>
      <c r="K416" s="76">
        <f t="shared" si="110"/>
        <v>0</v>
      </c>
      <c r="L416" s="76">
        <f t="shared" si="110"/>
        <v>0</v>
      </c>
      <c r="M416" s="76">
        <f t="shared" si="110"/>
        <v>0</v>
      </c>
      <c r="N416" s="76">
        <f t="shared" si="110"/>
        <v>0</v>
      </c>
      <c r="O416" s="76">
        <f t="shared" si="110"/>
        <v>0</v>
      </c>
      <c r="P416" s="76">
        <f t="shared" si="110"/>
        <v>0</v>
      </c>
      <c r="Q416" s="76">
        <f t="shared" si="110"/>
        <v>0</v>
      </c>
      <c r="R416" s="76">
        <f t="shared" si="110"/>
        <v>0</v>
      </c>
    </row>
    <row r="417" spans="1:18" s="85" customFormat="1" ht="58.5" customHeight="1" hidden="1">
      <c r="A417" s="82" t="s">
        <v>377</v>
      </c>
      <c r="B417" s="83"/>
      <c r="C417" s="83"/>
      <c r="D417" s="88">
        <f aca="true" t="shared" si="111" ref="D417:D429">F417+H417+I417+J417+K417+L417+M417+N417+O417+P417+Q417+R417</f>
        <v>0</v>
      </c>
      <c r="E417" s="83"/>
      <c r="F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</row>
    <row r="418" spans="1:18" s="85" customFormat="1" ht="49.5" customHeight="1" hidden="1">
      <c r="A418" s="82" t="s">
        <v>361</v>
      </c>
      <c r="B418" s="83"/>
      <c r="C418" s="83"/>
      <c r="D418" s="88">
        <f t="shared" si="111"/>
        <v>0</v>
      </c>
      <c r="E418" s="83"/>
      <c r="F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</row>
    <row r="419" spans="1:18" s="85" customFormat="1" ht="27" customHeight="1" hidden="1">
      <c r="A419" s="82" t="s">
        <v>371</v>
      </c>
      <c r="B419" s="83"/>
      <c r="C419" s="83"/>
      <c r="D419" s="88">
        <f t="shared" si="111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49.5" customHeight="1" hidden="1">
      <c r="A420" s="82" t="s">
        <v>331</v>
      </c>
      <c r="B420" s="83"/>
      <c r="C420" s="83"/>
      <c r="D420" s="88">
        <f t="shared" si="111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49.5" customHeight="1" hidden="1">
      <c r="A421" s="82" t="s">
        <v>332</v>
      </c>
      <c r="B421" s="83"/>
      <c r="C421" s="83"/>
      <c r="D421" s="88">
        <f t="shared" si="111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49.5" customHeight="1" hidden="1">
      <c r="A422" s="82" t="s">
        <v>333</v>
      </c>
      <c r="B422" s="83"/>
      <c r="C422" s="83"/>
      <c r="D422" s="88">
        <f t="shared" si="111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334</v>
      </c>
      <c r="B423" s="83"/>
      <c r="C423" s="83"/>
      <c r="D423" s="88">
        <f t="shared" si="111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335</v>
      </c>
      <c r="B424" s="83"/>
      <c r="C424" s="83"/>
      <c r="D424" s="88">
        <f t="shared" si="111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2.75" customHeight="1" hidden="1">
      <c r="A425" s="82" t="s">
        <v>336</v>
      </c>
      <c r="B425" s="83"/>
      <c r="C425" s="83"/>
      <c r="D425" s="88">
        <f t="shared" si="111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80.25" customHeight="1" hidden="1">
      <c r="A426" s="82" t="s">
        <v>337</v>
      </c>
      <c r="B426" s="83"/>
      <c r="C426" s="83"/>
      <c r="D426" s="88">
        <f t="shared" si="111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32.25" customHeight="1" hidden="1">
      <c r="A427" s="82" t="s">
        <v>342</v>
      </c>
      <c r="B427" s="83"/>
      <c r="C427" s="83"/>
      <c r="D427" s="88">
        <f t="shared" si="111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7.25" customHeight="1" hidden="1">
      <c r="A428" s="82" t="s">
        <v>338</v>
      </c>
      <c r="B428" s="83"/>
      <c r="C428" s="83"/>
      <c r="D428" s="88">
        <f t="shared" si="111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8.75" customHeight="1" hidden="1">
      <c r="A429" s="82" t="s">
        <v>339</v>
      </c>
      <c r="B429" s="83"/>
      <c r="C429" s="83"/>
      <c r="D429" s="80">
        <f t="shared" si="111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1" customFormat="1" ht="40.5" customHeight="1" hidden="1">
      <c r="A430" s="79" t="s">
        <v>175</v>
      </c>
      <c r="B430" s="80">
        <v>100203</v>
      </c>
      <c r="C430" s="80"/>
      <c r="D430" s="80">
        <f>D431+D435</f>
        <v>0</v>
      </c>
      <c r="E430" s="80"/>
      <c r="F430" s="80">
        <f aca="true" t="shared" si="112" ref="F430:R430">F431+F435</f>
        <v>0</v>
      </c>
      <c r="G430" s="80">
        <f t="shared" si="112"/>
        <v>0</v>
      </c>
      <c r="H430" s="80">
        <f t="shared" si="112"/>
        <v>0</v>
      </c>
      <c r="I430" s="80">
        <f t="shared" si="112"/>
        <v>0</v>
      </c>
      <c r="J430" s="80">
        <f t="shared" si="112"/>
        <v>0</v>
      </c>
      <c r="K430" s="80">
        <f t="shared" si="112"/>
        <v>0</v>
      </c>
      <c r="L430" s="80">
        <f t="shared" si="112"/>
        <v>0</v>
      </c>
      <c r="M430" s="80">
        <f t="shared" si="112"/>
        <v>0</v>
      </c>
      <c r="N430" s="80">
        <f t="shared" si="112"/>
        <v>0</v>
      </c>
      <c r="O430" s="80">
        <f t="shared" si="112"/>
        <v>0</v>
      </c>
      <c r="P430" s="80">
        <f t="shared" si="112"/>
        <v>0</v>
      </c>
      <c r="Q430" s="80">
        <f t="shared" si="112"/>
        <v>0</v>
      </c>
      <c r="R430" s="80">
        <f t="shared" si="112"/>
        <v>0</v>
      </c>
    </row>
    <row r="431" spans="1:18" s="90" customFormat="1" ht="51" customHeight="1" hidden="1">
      <c r="A431" s="87" t="s">
        <v>131</v>
      </c>
      <c r="B431" s="89"/>
      <c r="C431" s="89">
        <v>2410</v>
      </c>
      <c r="D431" s="75">
        <f>D432+D433+D434+D437+D438</f>
        <v>0</v>
      </c>
      <c r="E431" s="89"/>
      <c r="F431" s="75">
        <f aca="true" t="shared" si="113" ref="F431:R431">F432+F433+F434+F437+F438</f>
        <v>0</v>
      </c>
      <c r="G431" s="75">
        <f t="shared" si="113"/>
        <v>0</v>
      </c>
      <c r="H431" s="75">
        <f t="shared" si="113"/>
        <v>0</v>
      </c>
      <c r="I431" s="75">
        <f t="shared" si="113"/>
        <v>0</v>
      </c>
      <c r="J431" s="75">
        <f t="shared" si="113"/>
        <v>0</v>
      </c>
      <c r="K431" s="75">
        <f t="shared" si="113"/>
        <v>0</v>
      </c>
      <c r="L431" s="75">
        <f t="shared" si="113"/>
        <v>0</v>
      </c>
      <c r="M431" s="75">
        <f t="shared" si="113"/>
        <v>0</v>
      </c>
      <c r="N431" s="75">
        <f t="shared" si="113"/>
        <v>0</v>
      </c>
      <c r="O431" s="75">
        <f t="shared" si="113"/>
        <v>0</v>
      </c>
      <c r="P431" s="75">
        <f t="shared" si="113"/>
        <v>0</v>
      </c>
      <c r="Q431" s="75">
        <f t="shared" si="113"/>
        <v>0</v>
      </c>
      <c r="R431" s="75">
        <f t="shared" si="113"/>
        <v>0</v>
      </c>
    </row>
    <row r="432" spans="1:18" s="85" customFormat="1" ht="30.75" customHeight="1" hidden="1">
      <c r="A432" s="82" t="s">
        <v>323</v>
      </c>
      <c r="B432" s="83"/>
      <c r="C432" s="83"/>
      <c r="D432" s="88">
        <f>F432+H432+I432+J432+K432+L432+M432+N432+O432+P432+Q432+R432</f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59.25" customHeight="1" hidden="1">
      <c r="A433" s="82" t="s">
        <v>345</v>
      </c>
      <c r="B433" s="83"/>
      <c r="C433" s="83"/>
      <c r="D433" s="88">
        <f>F433+H433+I433+J433+K433+L433+M433+N433+O433+P433+Q433+R433</f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5.75" customHeight="1" hidden="1">
      <c r="A434" s="82" t="s">
        <v>348</v>
      </c>
      <c r="B434" s="83"/>
      <c r="C434" s="83"/>
      <c r="D434" s="88">
        <f>F434+H434+I434+J434+K434+L434+M434+N434+O434+P434+Q434+R434</f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30.75" customHeight="1" hidden="1">
      <c r="A435" s="87" t="s">
        <v>209</v>
      </c>
      <c r="B435" s="83"/>
      <c r="C435" s="83">
        <v>2133</v>
      </c>
      <c r="D435" s="80">
        <f>D436</f>
        <v>0</v>
      </c>
      <c r="E435" s="83"/>
      <c r="F435" s="80">
        <f aca="true" t="shared" si="114" ref="F435:R435">F436</f>
        <v>0</v>
      </c>
      <c r="G435" s="80">
        <f t="shared" si="114"/>
        <v>0</v>
      </c>
      <c r="H435" s="80">
        <f t="shared" si="114"/>
        <v>0</v>
      </c>
      <c r="I435" s="80">
        <f t="shared" si="114"/>
        <v>0</v>
      </c>
      <c r="J435" s="80">
        <f t="shared" si="114"/>
        <v>0</v>
      </c>
      <c r="K435" s="80">
        <f t="shared" si="114"/>
        <v>0</v>
      </c>
      <c r="L435" s="80">
        <f t="shared" si="114"/>
        <v>0</v>
      </c>
      <c r="M435" s="80">
        <f t="shared" si="114"/>
        <v>0</v>
      </c>
      <c r="N435" s="80">
        <f t="shared" si="114"/>
        <v>0</v>
      </c>
      <c r="O435" s="80">
        <f t="shared" si="114"/>
        <v>0</v>
      </c>
      <c r="P435" s="80">
        <f t="shared" si="114"/>
        <v>0</v>
      </c>
      <c r="Q435" s="80">
        <f t="shared" si="114"/>
        <v>0</v>
      </c>
      <c r="R435" s="80">
        <f t="shared" si="114"/>
        <v>0</v>
      </c>
    </row>
    <row r="436" spans="1:18" s="85" customFormat="1" ht="58.5" customHeight="1" hidden="1">
      <c r="A436" s="82" t="s">
        <v>299</v>
      </c>
      <c r="B436" s="83"/>
      <c r="C436" s="83"/>
      <c r="D436" s="88">
        <f>F436+H436+I436+J436+K436+L436+M436+N436+O436+P436+Q436+R436</f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5" customFormat="1" ht="27.75" customHeight="1" hidden="1">
      <c r="A437" s="82" t="s">
        <v>353</v>
      </c>
      <c r="B437" s="83"/>
      <c r="C437" s="83"/>
      <c r="D437" s="88">
        <f>F437+H437+I437+J437+K437+L437+M437+N437+O437+P437+Q437+R437</f>
        <v>0</v>
      </c>
      <c r="E437" s="83"/>
      <c r="F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</row>
    <row r="438" spans="1:18" s="85" customFormat="1" ht="33" customHeight="1" hidden="1">
      <c r="A438" s="82" t="s">
        <v>354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98.25" customHeight="1" hidden="1">
      <c r="A439" s="91" t="s">
        <v>109</v>
      </c>
      <c r="B439" s="83">
        <v>170703</v>
      </c>
      <c r="C439" s="83"/>
      <c r="D439" s="80">
        <f>D440</f>
        <v>0</v>
      </c>
      <c r="E439" s="83"/>
      <c r="F439" s="80">
        <f aca="true" t="shared" si="115" ref="F439:R439">F440</f>
        <v>0</v>
      </c>
      <c r="G439" s="80">
        <f t="shared" si="115"/>
        <v>0</v>
      </c>
      <c r="H439" s="80">
        <f t="shared" si="115"/>
        <v>0</v>
      </c>
      <c r="I439" s="80">
        <f t="shared" si="115"/>
        <v>0</v>
      </c>
      <c r="J439" s="80">
        <f t="shared" si="115"/>
        <v>0</v>
      </c>
      <c r="K439" s="80">
        <f t="shared" si="115"/>
        <v>0</v>
      </c>
      <c r="L439" s="80">
        <f t="shared" si="115"/>
        <v>0</v>
      </c>
      <c r="M439" s="80">
        <f t="shared" si="115"/>
        <v>0</v>
      </c>
      <c r="N439" s="80">
        <f t="shared" si="115"/>
        <v>0</v>
      </c>
      <c r="O439" s="80">
        <f t="shared" si="115"/>
        <v>0</v>
      </c>
      <c r="P439" s="80">
        <f t="shared" si="115"/>
        <v>0</v>
      </c>
      <c r="Q439" s="80">
        <f t="shared" si="115"/>
        <v>0</v>
      </c>
      <c r="R439" s="80">
        <f t="shared" si="115"/>
        <v>0</v>
      </c>
    </row>
    <row r="440" spans="1:18" s="85" customFormat="1" ht="49.5" customHeight="1" hidden="1">
      <c r="A440" s="87" t="s">
        <v>131</v>
      </c>
      <c r="B440" s="83"/>
      <c r="C440" s="83">
        <v>2410</v>
      </c>
      <c r="D440" s="80">
        <f>D442+D441</f>
        <v>0</v>
      </c>
      <c r="E440" s="83"/>
      <c r="F440" s="80">
        <f aca="true" t="shared" si="116" ref="F440:R440">F442+F441</f>
        <v>0</v>
      </c>
      <c r="G440" s="80">
        <f t="shared" si="116"/>
        <v>0</v>
      </c>
      <c r="H440" s="80">
        <f t="shared" si="116"/>
        <v>0</v>
      </c>
      <c r="I440" s="80">
        <f t="shared" si="116"/>
        <v>0</v>
      </c>
      <c r="J440" s="80">
        <f t="shared" si="116"/>
        <v>0</v>
      </c>
      <c r="K440" s="80">
        <f t="shared" si="116"/>
        <v>0</v>
      </c>
      <c r="L440" s="80">
        <f t="shared" si="116"/>
        <v>0</v>
      </c>
      <c r="M440" s="80">
        <f t="shared" si="116"/>
        <v>0</v>
      </c>
      <c r="N440" s="80">
        <f t="shared" si="116"/>
        <v>0</v>
      </c>
      <c r="O440" s="80">
        <f t="shared" si="116"/>
        <v>0</v>
      </c>
      <c r="P440" s="80">
        <f t="shared" si="116"/>
        <v>0</v>
      </c>
      <c r="Q440" s="80">
        <f t="shared" si="116"/>
        <v>0</v>
      </c>
      <c r="R440" s="80">
        <f t="shared" si="116"/>
        <v>0</v>
      </c>
    </row>
    <row r="441" spans="1:18" s="85" customFormat="1" ht="49.5" customHeight="1" hidden="1">
      <c r="A441" s="82" t="s">
        <v>376</v>
      </c>
      <c r="B441" s="83"/>
      <c r="C441" s="83"/>
      <c r="D441" s="84">
        <f>F441+H441+I441+J441+K441+L441+M441+N441+O441+P441+Q441+R441</f>
        <v>0</v>
      </c>
      <c r="E441" s="83"/>
      <c r="F441" s="84"/>
      <c r="G441" s="84">
        <f>I441+K441+L441+M441+N441+O441+P441+Q441+R441+S441+T441+U441</f>
        <v>0</v>
      </c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</row>
    <row r="442" spans="1:18" s="85" customFormat="1" ht="30.75" customHeight="1" hidden="1">
      <c r="A442" s="55" t="s">
        <v>350</v>
      </c>
      <c r="B442" s="83"/>
      <c r="C442" s="83"/>
      <c r="D442" s="84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58" customFormat="1" ht="31.5" hidden="1">
      <c r="A443" s="68" t="s">
        <v>167</v>
      </c>
      <c r="B443" s="69"/>
      <c r="C443" s="70"/>
      <c r="D443" s="69">
        <f>D444+D482+D486</f>
        <v>0</v>
      </c>
      <c r="E443" s="69"/>
      <c r="F443" s="69">
        <f aca="true" t="shared" si="117" ref="F443:R443">F444+F482+F486</f>
        <v>0</v>
      </c>
      <c r="G443" s="69">
        <f t="shared" si="117"/>
        <v>0</v>
      </c>
      <c r="H443" s="69">
        <f t="shared" si="117"/>
        <v>0</v>
      </c>
      <c r="I443" s="69">
        <f t="shared" si="117"/>
        <v>0</v>
      </c>
      <c r="J443" s="69">
        <f t="shared" si="117"/>
        <v>0</v>
      </c>
      <c r="K443" s="69">
        <f t="shared" si="117"/>
        <v>0</v>
      </c>
      <c r="L443" s="69">
        <f t="shared" si="117"/>
        <v>0</v>
      </c>
      <c r="M443" s="69">
        <f t="shared" si="117"/>
        <v>0</v>
      </c>
      <c r="N443" s="69">
        <f t="shared" si="117"/>
        <v>0</v>
      </c>
      <c r="O443" s="69">
        <f t="shared" si="117"/>
        <v>0</v>
      </c>
      <c r="P443" s="69">
        <f t="shared" si="117"/>
        <v>0</v>
      </c>
      <c r="Q443" s="69">
        <f t="shared" si="117"/>
        <v>0</v>
      </c>
      <c r="R443" s="69">
        <f t="shared" si="117"/>
        <v>0</v>
      </c>
    </row>
    <row r="444" spans="1:18" s="73" customFormat="1" ht="15.75" hidden="1">
      <c r="A444" s="91" t="s">
        <v>87</v>
      </c>
      <c r="B444" s="92">
        <v>150101</v>
      </c>
      <c r="C444" s="92"/>
      <c r="D444" s="92">
        <f>D445+D459+D462+D475+D478</f>
        <v>0</v>
      </c>
      <c r="E444" s="92"/>
      <c r="F444" s="92">
        <f aca="true" t="shared" si="118" ref="F444:R444">F445+F459+F462+F475+F478</f>
        <v>0</v>
      </c>
      <c r="G444" s="92">
        <f t="shared" si="118"/>
        <v>0</v>
      </c>
      <c r="H444" s="92">
        <f t="shared" si="118"/>
        <v>0</v>
      </c>
      <c r="I444" s="92">
        <f t="shared" si="118"/>
        <v>0</v>
      </c>
      <c r="J444" s="92">
        <f t="shared" si="118"/>
        <v>0</v>
      </c>
      <c r="K444" s="92">
        <f t="shared" si="118"/>
        <v>0</v>
      </c>
      <c r="L444" s="92">
        <f t="shared" si="118"/>
        <v>0</v>
      </c>
      <c r="M444" s="92">
        <f t="shared" si="118"/>
        <v>0</v>
      </c>
      <c r="N444" s="92">
        <f t="shared" si="118"/>
        <v>0</v>
      </c>
      <c r="O444" s="92">
        <f t="shared" si="118"/>
        <v>0</v>
      </c>
      <c r="P444" s="92">
        <f t="shared" si="118"/>
        <v>0</v>
      </c>
      <c r="Q444" s="92">
        <f t="shared" si="118"/>
        <v>0</v>
      </c>
      <c r="R444" s="92">
        <f t="shared" si="118"/>
        <v>0</v>
      </c>
    </row>
    <row r="445" spans="1:18" s="77" customFormat="1" ht="31.5" hidden="1">
      <c r="A445" s="87" t="s">
        <v>209</v>
      </c>
      <c r="B445" s="93"/>
      <c r="C445" s="93">
        <v>2133</v>
      </c>
      <c r="D445" s="76">
        <f>D446+D447+D448+D449+D450+D451+D452+D453+D454+D455+D456+D457+D458</f>
        <v>-1487955</v>
      </c>
      <c r="E445" s="93"/>
      <c r="F445" s="76">
        <f aca="true" t="shared" si="119" ref="F445:R445">F446+F447+F448+F449+F450+F451+F452+F453+F454+F455+F456+F457+F458</f>
        <v>0</v>
      </c>
      <c r="G445" s="76">
        <f t="shared" si="119"/>
        <v>0</v>
      </c>
      <c r="H445" s="76">
        <f t="shared" si="119"/>
        <v>-39228</v>
      </c>
      <c r="I445" s="76">
        <f t="shared" si="119"/>
        <v>-1874</v>
      </c>
      <c r="J445" s="76">
        <f t="shared" si="119"/>
        <v>-238076</v>
      </c>
      <c r="K445" s="76">
        <f t="shared" si="119"/>
        <v>-473847</v>
      </c>
      <c r="L445" s="76">
        <f t="shared" si="119"/>
        <v>-101000</v>
      </c>
      <c r="M445" s="76">
        <f t="shared" si="119"/>
        <v>-88397</v>
      </c>
      <c r="N445" s="76">
        <f t="shared" si="119"/>
        <v>-5800</v>
      </c>
      <c r="O445" s="76">
        <f t="shared" si="119"/>
        <v>-95900</v>
      </c>
      <c r="P445" s="76">
        <f t="shared" si="119"/>
        <v>-136100</v>
      </c>
      <c r="Q445" s="76">
        <f t="shared" si="119"/>
        <v>-201633</v>
      </c>
      <c r="R445" s="76">
        <f t="shared" si="119"/>
        <v>-106100</v>
      </c>
    </row>
    <row r="446" spans="1:18" s="85" customFormat="1" ht="58.5" customHeight="1" hidden="1">
      <c r="A446" s="86" t="s">
        <v>378</v>
      </c>
      <c r="B446" s="84"/>
      <c r="C446" s="84"/>
      <c r="D446" s="84">
        <f aca="true" t="shared" si="120" ref="D446:D481">F446+H446+I446+J446+K446+L446+M446+N446+O446+P446+Q446+R446</f>
        <v>-290000</v>
      </c>
      <c r="E446" s="84"/>
      <c r="F446" s="84"/>
      <c r="H446" s="84"/>
      <c r="I446" s="84">
        <v>-847</v>
      </c>
      <c r="J446" s="84">
        <v>-57369</v>
      </c>
      <c r="K446" s="84">
        <v>-231784</v>
      </c>
      <c r="L446" s="84"/>
      <c r="M446" s="84"/>
      <c r="N446" s="84"/>
      <c r="O446" s="84"/>
      <c r="P446" s="84"/>
      <c r="Q446" s="84"/>
      <c r="R446" s="84"/>
    </row>
    <row r="447" spans="1:18" s="85" customFormat="1" ht="64.5" customHeight="1" hidden="1">
      <c r="A447" s="86" t="s">
        <v>379</v>
      </c>
      <c r="B447" s="84"/>
      <c r="C447" s="84"/>
      <c r="D447" s="84">
        <f t="shared" si="120"/>
        <v>-290000</v>
      </c>
      <c r="E447" s="84"/>
      <c r="F447" s="84"/>
      <c r="H447" s="84"/>
      <c r="I447" s="84"/>
      <c r="J447" s="84">
        <v>-76007</v>
      </c>
      <c r="K447" s="84">
        <v>-138835</v>
      </c>
      <c r="L447" s="84"/>
      <c r="M447" s="84">
        <v>-70158</v>
      </c>
      <c r="N447" s="84"/>
      <c r="O447" s="84"/>
      <c r="P447" s="84"/>
      <c r="Q447" s="84">
        <v>-5000</v>
      </c>
      <c r="R447" s="84"/>
    </row>
    <row r="448" spans="1:18" s="85" customFormat="1" ht="62.25" customHeight="1" hidden="1">
      <c r="A448" s="86" t="s">
        <v>380</v>
      </c>
      <c r="B448" s="84"/>
      <c r="C448" s="84"/>
      <c r="D448" s="84">
        <f t="shared" si="120"/>
        <v>-299000</v>
      </c>
      <c r="E448" s="84"/>
      <c r="F448" s="84"/>
      <c r="H448" s="84"/>
      <c r="I448" s="84"/>
      <c r="J448" s="84"/>
      <c r="K448" s="84"/>
      <c r="L448" s="84"/>
      <c r="M448" s="84"/>
      <c r="N448" s="84"/>
      <c r="O448" s="84"/>
      <c r="P448" s="84">
        <v>-56800</v>
      </c>
      <c r="Q448" s="84">
        <v>-136100</v>
      </c>
      <c r="R448" s="84">
        <v>-106100</v>
      </c>
    </row>
    <row r="449" spans="1:18" s="85" customFormat="1" ht="60" hidden="1">
      <c r="A449" s="86" t="s">
        <v>381</v>
      </c>
      <c r="B449" s="84"/>
      <c r="C449" s="84"/>
      <c r="D449" s="84">
        <f t="shared" si="120"/>
        <v>-299000</v>
      </c>
      <c r="E449" s="84"/>
      <c r="F449" s="84"/>
      <c r="H449" s="84">
        <v>-39228</v>
      </c>
      <c r="I449" s="84"/>
      <c r="J449" s="84"/>
      <c r="K449" s="84"/>
      <c r="L449" s="84"/>
      <c r="M449" s="84">
        <v>-18239</v>
      </c>
      <c r="N449" s="84">
        <v>-5800</v>
      </c>
      <c r="O449" s="84">
        <v>-95900</v>
      </c>
      <c r="P449" s="84">
        <v>-79300</v>
      </c>
      <c r="Q449" s="84">
        <v>-60533</v>
      </c>
      <c r="R449" s="84"/>
    </row>
    <row r="450" spans="1:18" s="85" customFormat="1" ht="45" hidden="1">
      <c r="A450" s="86" t="s">
        <v>375</v>
      </c>
      <c r="B450" s="84"/>
      <c r="C450" s="84"/>
      <c r="D450" s="84">
        <f t="shared" si="120"/>
        <v>-209955</v>
      </c>
      <c r="E450" s="84"/>
      <c r="F450" s="84"/>
      <c r="H450" s="84"/>
      <c r="I450" s="84">
        <v>-1027</v>
      </c>
      <c r="J450" s="84">
        <v>-4700</v>
      </c>
      <c r="K450" s="84">
        <v>-103228</v>
      </c>
      <c r="L450" s="84">
        <v>-101000</v>
      </c>
      <c r="M450" s="84"/>
      <c r="N450" s="84"/>
      <c r="O450" s="84"/>
      <c r="P450" s="84"/>
      <c r="Q450" s="84"/>
      <c r="R450" s="84"/>
    </row>
    <row r="451" spans="1:18" s="85" customFormat="1" ht="44.25" customHeight="1" hidden="1">
      <c r="A451" s="86" t="s">
        <v>382</v>
      </c>
      <c r="B451" s="84"/>
      <c r="C451" s="84"/>
      <c r="D451" s="84">
        <f t="shared" si="120"/>
        <v>-100000</v>
      </c>
      <c r="E451" s="84"/>
      <c r="F451" s="84"/>
      <c r="H451" s="84"/>
      <c r="I451" s="84"/>
      <c r="J451" s="84">
        <v>-100000</v>
      </c>
      <c r="K451" s="84"/>
      <c r="L451" s="84"/>
      <c r="M451" s="84"/>
      <c r="N451" s="84"/>
      <c r="O451" s="84"/>
      <c r="P451" s="84"/>
      <c r="Q451" s="84"/>
      <c r="R451" s="84"/>
    </row>
    <row r="452" spans="1:18" s="85" customFormat="1" ht="75" hidden="1">
      <c r="A452" s="86" t="s">
        <v>358</v>
      </c>
      <c r="B452" s="84"/>
      <c r="C452" s="84"/>
      <c r="D452" s="84">
        <f t="shared" si="120"/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90" hidden="1">
      <c r="A453" s="86" t="s">
        <v>312</v>
      </c>
      <c r="B453" s="84"/>
      <c r="C453" s="84"/>
      <c r="D453" s="84">
        <f t="shared" si="120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78.75" customHeight="1" hidden="1">
      <c r="A454" s="86" t="s">
        <v>313</v>
      </c>
      <c r="B454" s="84"/>
      <c r="C454" s="84"/>
      <c r="D454" s="84">
        <f t="shared" si="120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90" hidden="1">
      <c r="A455" s="86" t="s">
        <v>314</v>
      </c>
      <c r="B455" s="84"/>
      <c r="C455" s="84"/>
      <c r="D455" s="84">
        <f t="shared" si="120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75" hidden="1">
      <c r="A456" s="86" t="s">
        <v>315</v>
      </c>
      <c r="B456" s="84"/>
      <c r="C456" s="84"/>
      <c r="D456" s="84">
        <f t="shared" si="120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15" hidden="1">
      <c r="A457" s="86"/>
      <c r="B457" s="84"/>
      <c r="C457" s="84"/>
      <c r="D457" s="84">
        <f t="shared" si="120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45" hidden="1">
      <c r="A458" s="86" t="s">
        <v>375</v>
      </c>
      <c r="B458" s="84"/>
      <c r="C458" s="84"/>
      <c r="D458" s="84">
        <f t="shared" si="120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30" hidden="1">
      <c r="A459" s="86" t="s">
        <v>103</v>
      </c>
      <c r="B459" s="84"/>
      <c r="C459" s="84">
        <v>2143</v>
      </c>
      <c r="D459" s="84">
        <f>D460+D461</f>
        <v>0</v>
      </c>
      <c r="E459" s="84"/>
      <c r="F459" s="84">
        <f aca="true" t="shared" si="121" ref="F459:R459">F460+F461</f>
        <v>0</v>
      </c>
      <c r="G459" s="84">
        <f t="shared" si="121"/>
        <v>0</v>
      </c>
      <c r="H459" s="84">
        <f t="shared" si="121"/>
        <v>0</v>
      </c>
      <c r="I459" s="84">
        <f t="shared" si="121"/>
        <v>0</v>
      </c>
      <c r="J459" s="84">
        <f t="shared" si="121"/>
        <v>0</v>
      </c>
      <c r="K459" s="84">
        <f t="shared" si="121"/>
        <v>0</v>
      </c>
      <c r="L459" s="84">
        <f t="shared" si="121"/>
        <v>0</v>
      </c>
      <c r="M459" s="84">
        <f t="shared" si="121"/>
        <v>0</v>
      </c>
      <c r="N459" s="84">
        <f t="shared" si="121"/>
        <v>0</v>
      </c>
      <c r="O459" s="84">
        <f t="shared" si="121"/>
        <v>0</v>
      </c>
      <c r="P459" s="84">
        <f t="shared" si="121"/>
        <v>0</v>
      </c>
      <c r="Q459" s="84">
        <f t="shared" si="121"/>
        <v>0</v>
      </c>
      <c r="R459" s="84">
        <f t="shared" si="121"/>
        <v>0</v>
      </c>
    </row>
    <row r="460" spans="1:18" s="85" customFormat="1" ht="76.5" customHeight="1" hidden="1">
      <c r="A460" s="86" t="s">
        <v>277</v>
      </c>
      <c r="B460" s="84"/>
      <c r="C460" s="84"/>
      <c r="D460" s="84">
        <f t="shared" si="120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76.5" customHeight="1" hidden="1">
      <c r="A461" s="86" t="s">
        <v>362</v>
      </c>
      <c r="B461" s="84"/>
      <c r="C461" s="84"/>
      <c r="D461" s="84">
        <f t="shared" si="120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77" customFormat="1" ht="31.5" hidden="1">
      <c r="A462" s="87" t="s">
        <v>184</v>
      </c>
      <c r="B462" s="93"/>
      <c r="C462" s="93">
        <v>2131</v>
      </c>
      <c r="D462" s="76">
        <f>D463+D464+D465+D466+D467+D468+D469+D470+D471+D472+D473+D474</f>
        <v>1487955</v>
      </c>
      <c r="E462" s="93"/>
      <c r="F462" s="76">
        <f aca="true" t="shared" si="122" ref="F462:R462">F463+F464+F465+F466+F467+F468+F469+F470+F471+F472+F473+F474</f>
        <v>0</v>
      </c>
      <c r="G462" s="76">
        <f t="shared" si="122"/>
        <v>0</v>
      </c>
      <c r="H462" s="76">
        <f t="shared" si="122"/>
        <v>39228</v>
      </c>
      <c r="I462" s="76">
        <f t="shared" si="122"/>
        <v>1874</v>
      </c>
      <c r="J462" s="76">
        <f t="shared" si="122"/>
        <v>238076</v>
      </c>
      <c r="K462" s="76">
        <f t="shared" si="122"/>
        <v>473847</v>
      </c>
      <c r="L462" s="76">
        <f t="shared" si="122"/>
        <v>101000</v>
      </c>
      <c r="M462" s="76">
        <f t="shared" si="122"/>
        <v>88397</v>
      </c>
      <c r="N462" s="76">
        <f t="shared" si="122"/>
        <v>5800</v>
      </c>
      <c r="O462" s="76">
        <f t="shared" si="122"/>
        <v>95900</v>
      </c>
      <c r="P462" s="76">
        <f t="shared" si="122"/>
        <v>136100</v>
      </c>
      <c r="Q462" s="76">
        <f t="shared" si="122"/>
        <v>201633</v>
      </c>
      <c r="R462" s="76">
        <f t="shared" si="122"/>
        <v>106100</v>
      </c>
    </row>
    <row r="463" spans="1:18" s="85" customFormat="1" ht="63.75" customHeight="1" hidden="1">
      <c r="A463" s="86" t="s">
        <v>378</v>
      </c>
      <c r="B463" s="84"/>
      <c r="C463" s="84"/>
      <c r="D463" s="84">
        <f t="shared" si="120"/>
        <v>290000</v>
      </c>
      <c r="E463" s="84"/>
      <c r="F463" s="84"/>
      <c r="H463" s="84"/>
      <c r="I463" s="84">
        <v>847</v>
      </c>
      <c r="J463" s="84">
        <v>57369</v>
      </c>
      <c r="K463" s="84">
        <v>231784</v>
      </c>
      <c r="L463" s="84"/>
      <c r="M463" s="84"/>
      <c r="N463" s="84"/>
      <c r="O463" s="84"/>
      <c r="P463" s="84"/>
      <c r="Q463" s="84"/>
      <c r="R463" s="84"/>
    </row>
    <row r="464" spans="1:18" s="85" customFormat="1" ht="58.5" customHeight="1" hidden="1">
      <c r="A464" s="86" t="s">
        <v>379</v>
      </c>
      <c r="B464" s="84"/>
      <c r="C464" s="84"/>
      <c r="D464" s="84">
        <f t="shared" si="120"/>
        <v>290000</v>
      </c>
      <c r="E464" s="84"/>
      <c r="F464" s="84"/>
      <c r="H464" s="84"/>
      <c r="I464" s="84"/>
      <c r="J464" s="84">
        <v>76007</v>
      </c>
      <c r="K464" s="84">
        <v>138835</v>
      </c>
      <c r="L464" s="84"/>
      <c r="M464" s="84">
        <v>70158</v>
      </c>
      <c r="N464" s="84"/>
      <c r="O464" s="84"/>
      <c r="P464" s="84"/>
      <c r="Q464" s="84">
        <v>5000</v>
      </c>
      <c r="R464" s="84"/>
    </row>
    <row r="465" spans="1:18" s="85" customFormat="1" ht="58.5" customHeight="1" hidden="1">
      <c r="A465" s="86" t="s">
        <v>380</v>
      </c>
      <c r="B465" s="84"/>
      <c r="C465" s="84"/>
      <c r="D465" s="84">
        <f t="shared" si="120"/>
        <v>512000</v>
      </c>
      <c r="E465" s="84"/>
      <c r="F465" s="84"/>
      <c r="H465" s="84">
        <v>39228</v>
      </c>
      <c r="I465" s="84"/>
      <c r="J465" s="84">
        <v>96000</v>
      </c>
      <c r="K465" s="84"/>
      <c r="L465" s="84"/>
      <c r="M465" s="84">
        <v>18239</v>
      </c>
      <c r="N465" s="84">
        <v>5800</v>
      </c>
      <c r="O465" s="84">
        <v>53733</v>
      </c>
      <c r="P465" s="84">
        <v>56800</v>
      </c>
      <c r="Q465" s="84">
        <v>136100</v>
      </c>
      <c r="R465" s="84">
        <v>106100</v>
      </c>
    </row>
    <row r="466" spans="1:18" s="85" customFormat="1" ht="60" customHeight="1" hidden="1">
      <c r="A466" s="86" t="s">
        <v>381</v>
      </c>
      <c r="B466" s="84"/>
      <c r="C466" s="84"/>
      <c r="D466" s="84">
        <f t="shared" si="120"/>
        <v>182000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>
        <v>42167</v>
      </c>
      <c r="P466" s="84">
        <v>79300</v>
      </c>
      <c r="Q466" s="84">
        <v>60533</v>
      </c>
      <c r="R466" s="84"/>
    </row>
    <row r="467" spans="1:18" s="85" customFormat="1" ht="48" customHeight="1" hidden="1">
      <c r="A467" s="86" t="s">
        <v>375</v>
      </c>
      <c r="B467" s="84"/>
      <c r="C467" s="84"/>
      <c r="D467" s="84">
        <f t="shared" si="120"/>
        <v>209955</v>
      </c>
      <c r="E467" s="84"/>
      <c r="F467" s="84"/>
      <c r="H467" s="84"/>
      <c r="I467" s="84">
        <v>1027</v>
      </c>
      <c r="J467" s="84">
        <v>4700</v>
      </c>
      <c r="K467" s="84">
        <v>103228</v>
      </c>
      <c r="L467" s="84">
        <v>101000</v>
      </c>
      <c r="M467" s="84"/>
      <c r="N467" s="84"/>
      <c r="O467" s="84"/>
      <c r="P467" s="84"/>
      <c r="Q467" s="84"/>
      <c r="R467" s="84"/>
    </row>
    <row r="468" spans="1:18" s="85" customFormat="1" ht="51" customHeight="1" hidden="1">
      <c r="A468" s="86" t="s">
        <v>382</v>
      </c>
      <c r="B468" s="84"/>
      <c r="C468" s="84"/>
      <c r="D468" s="84">
        <f t="shared" si="120"/>
        <v>4000</v>
      </c>
      <c r="E468" s="84"/>
      <c r="F468" s="84"/>
      <c r="H468" s="84"/>
      <c r="I468" s="84"/>
      <c r="J468" s="84">
        <v>4000</v>
      </c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59.25" customHeight="1" hidden="1">
      <c r="A469" s="86" t="s">
        <v>250</v>
      </c>
      <c r="B469" s="84"/>
      <c r="C469" s="84"/>
      <c r="D469" s="84">
        <f t="shared" si="120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73.5" customHeight="1" hidden="1">
      <c r="A470" s="86" t="s">
        <v>251</v>
      </c>
      <c r="B470" s="84"/>
      <c r="C470" s="84"/>
      <c r="D470" s="84">
        <f t="shared" si="120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46.5" customHeight="1" hidden="1">
      <c r="A471" s="86" t="s">
        <v>221</v>
      </c>
      <c r="B471" s="84"/>
      <c r="C471" s="84"/>
      <c r="D471" s="84">
        <f t="shared" si="120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74.25" customHeight="1" hidden="1">
      <c r="A472" s="86" t="s">
        <v>252</v>
      </c>
      <c r="B472" s="84"/>
      <c r="C472" s="84"/>
      <c r="D472" s="94">
        <f t="shared" si="120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6.5" customHeight="1" hidden="1">
      <c r="A473" s="86" t="s">
        <v>249</v>
      </c>
      <c r="B473" s="84"/>
      <c r="C473" s="84"/>
      <c r="D473" s="94">
        <f t="shared" si="120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33" customHeight="1" hidden="1">
      <c r="A474" s="86" t="s">
        <v>248</v>
      </c>
      <c r="B474" s="84"/>
      <c r="C474" s="84"/>
      <c r="D474" s="76">
        <f t="shared" si="120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77" customFormat="1" ht="15.75" hidden="1">
      <c r="A475" s="87" t="s">
        <v>229</v>
      </c>
      <c r="B475" s="93"/>
      <c r="C475" s="93">
        <v>2123</v>
      </c>
      <c r="D475" s="76">
        <f>D476+D477</f>
        <v>0</v>
      </c>
      <c r="E475" s="93"/>
      <c r="F475" s="76">
        <f aca="true" t="shared" si="123" ref="F475:R475">F476+F477</f>
        <v>0</v>
      </c>
      <c r="G475" s="76">
        <f t="shared" si="123"/>
        <v>0</v>
      </c>
      <c r="H475" s="76">
        <f t="shared" si="123"/>
        <v>0</v>
      </c>
      <c r="I475" s="76">
        <f t="shared" si="123"/>
        <v>0</v>
      </c>
      <c r="J475" s="76">
        <f t="shared" si="123"/>
        <v>0</v>
      </c>
      <c r="K475" s="76">
        <f t="shared" si="123"/>
        <v>0</v>
      </c>
      <c r="L475" s="76">
        <f t="shared" si="123"/>
        <v>0</v>
      </c>
      <c r="M475" s="76">
        <f t="shared" si="123"/>
        <v>0</v>
      </c>
      <c r="N475" s="76">
        <f t="shared" si="123"/>
        <v>0</v>
      </c>
      <c r="O475" s="76">
        <f t="shared" si="123"/>
        <v>0</v>
      </c>
      <c r="P475" s="76">
        <f t="shared" si="123"/>
        <v>0</v>
      </c>
      <c r="Q475" s="76">
        <f t="shared" si="123"/>
        <v>0</v>
      </c>
      <c r="R475" s="76">
        <f t="shared" si="123"/>
        <v>0</v>
      </c>
    </row>
    <row r="476" spans="1:18" s="85" customFormat="1" ht="45" customHeight="1" hidden="1">
      <c r="A476" s="86" t="s">
        <v>363</v>
      </c>
      <c r="B476" s="84"/>
      <c r="C476" s="84"/>
      <c r="D476" s="84">
        <f t="shared" si="120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5.75" customHeight="1" hidden="1">
      <c r="A477" s="86" t="s">
        <v>359</v>
      </c>
      <c r="B477" s="84"/>
      <c r="C477" s="84"/>
      <c r="D477" s="84">
        <f t="shared" si="120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77" customFormat="1" ht="31.5" hidden="1">
      <c r="A478" s="87" t="s">
        <v>276</v>
      </c>
      <c r="B478" s="93"/>
      <c r="C478" s="93">
        <v>2141</v>
      </c>
      <c r="D478" s="76">
        <f>D479+D480+D481</f>
        <v>0</v>
      </c>
      <c r="E478" s="93"/>
      <c r="F478" s="76">
        <f aca="true" t="shared" si="124" ref="F478:R478">F479+F480+F481</f>
        <v>0</v>
      </c>
      <c r="G478" s="76">
        <f t="shared" si="124"/>
        <v>0</v>
      </c>
      <c r="H478" s="76">
        <f t="shared" si="124"/>
        <v>0</v>
      </c>
      <c r="I478" s="76">
        <f t="shared" si="124"/>
        <v>0</v>
      </c>
      <c r="J478" s="76">
        <f t="shared" si="124"/>
        <v>0</v>
      </c>
      <c r="K478" s="76">
        <f t="shared" si="124"/>
        <v>0</v>
      </c>
      <c r="L478" s="76">
        <f t="shared" si="124"/>
        <v>0</v>
      </c>
      <c r="M478" s="76">
        <f t="shared" si="124"/>
        <v>0</v>
      </c>
      <c r="N478" s="76">
        <f t="shared" si="124"/>
        <v>0</v>
      </c>
      <c r="O478" s="76">
        <f t="shared" si="124"/>
        <v>0</v>
      </c>
      <c r="P478" s="76">
        <f t="shared" si="124"/>
        <v>0</v>
      </c>
      <c r="Q478" s="76">
        <f t="shared" si="124"/>
        <v>0</v>
      </c>
      <c r="R478" s="76">
        <f t="shared" si="124"/>
        <v>0</v>
      </c>
    </row>
    <row r="479" spans="1:18" s="85" customFormat="1" ht="78.75" customHeight="1" hidden="1">
      <c r="A479" s="86" t="s">
        <v>341</v>
      </c>
      <c r="B479" s="84"/>
      <c r="C479" s="84"/>
      <c r="D479" s="84">
        <f t="shared" si="120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1" customFormat="1" ht="15.75" hidden="1">
      <c r="A480" s="91"/>
      <c r="B480" s="88"/>
      <c r="C480" s="88"/>
      <c r="D480" s="88">
        <f t="shared" si="120"/>
        <v>0</v>
      </c>
      <c r="E480" s="88"/>
      <c r="F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</row>
    <row r="481" spans="1:18" s="77" customFormat="1" ht="47.25" hidden="1">
      <c r="A481" s="87" t="s">
        <v>169</v>
      </c>
      <c r="B481" s="93"/>
      <c r="C481" s="93"/>
      <c r="D481" s="76">
        <f t="shared" si="120"/>
        <v>0</v>
      </c>
      <c r="E481" s="93"/>
      <c r="F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1:18" s="81" customFormat="1" ht="94.5" hidden="1">
      <c r="A482" s="91" t="s">
        <v>109</v>
      </c>
      <c r="B482" s="88">
        <v>170703</v>
      </c>
      <c r="C482" s="88"/>
      <c r="D482" s="88">
        <f>D483+D485</f>
        <v>0</v>
      </c>
      <c r="E482" s="88"/>
      <c r="F482" s="88">
        <f aca="true" t="shared" si="125" ref="F482:R482">F483+F485</f>
        <v>0</v>
      </c>
      <c r="G482" s="88">
        <f t="shared" si="125"/>
        <v>0</v>
      </c>
      <c r="H482" s="88">
        <f t="shared" si="125"/>
        <v>0</v>
      </c>
      <c r="I482" s="88">
        <f t="shared" si="125"/>
        <v>0</v>
      </c>
      <c r="J482" s="88">
        <f t="shared" si="125"/>
        <v>0</v>
      </c>
      <c r="K482" s="88">
        <f t="shared" si="125"/>
        <v>0</v>
      </c>
      <c r="L482" s="88">
        <f t="shared" si="125"/>
        <v>0</v>
      </c>
      <c r="M482" s="88">
        <f t="shared" si="125"/>
        <v>0</v>
      </c>
      <c r="N482" s="88">
        <f t="shared" si="125"/>
        <v>0</v>
      </c>
      <c r="O482" s="88">
        <f t="shared" si="125"/>
        <v>0</v>
      </c>
      <c r="P482" s="88">
        <f t="shared" si="125"/>
        <v>0</v>
      </c>
      <c r="Q482" s="88">
        <f t="shared" si="125"/>
        <v>0</v>
      </c>
      <c r="R482" s="88">
        <f t="shared" si="125"/>
        <v>0</v>
      </c>
    </row>
    <row r="483" spans="1:18" s="77" customFormat="1" ht="31.5" hidden="1">
      <c r="A483" s="87" t="s">
        <v>209</v>
      </c>
      <c r="B483" s="93"/>
      <c r="C483" s="93">
        <v>2133</v>
      </c>
      <c r="D483" s="76">
        <f>D484</f>
        <v>0</v>
      </c>
      <c r="E483" s="93"/>
      <c r="F483" s="76">
        <f aca="true" t="shared" si="126" ref="F483:R483">F484</f>
        <v>0</v>
      </c>
      <c r="G483" s="76">
        <f t="shared" si="126"/>
        <v>0</v>
      </c>
      <c r="H483" s="76">
        <f t="shared" si="126"/>
        <v>0</v>
      </c>
      <c r="I483" s="76">
        <f t="shared" si="126"/>
        <v>0</v>
      </c>
      <c r="J483" s="76">
        <f t="shared" si="126"/>
        <v>0</v>
      </c>
      <c r="K483" s="76">
        <f t="shared" si="126"/>
        <v>0</v>
      </c>
      <c r="L483" s="76">
        <f t="shared" si="126"/>
        <v>0</v>
      </c>
      <c r="M483" s="76">
        <f t="shared" si="126"/>
        <v>0</v>
      </c>
      <c r="N483" s="76">
        <f t="shared" si="126"/>
        <v>0</v>
      </c>
      <c r="O483" s="76">
        <f t="shared" si="126"/>
        <v>0</v>
      </c>
      <c r="P483" s="76">
        <f t="shared" si="126"/>
        <v>0</v>
      </c>
      <c r="Q483" s="76">
        <f t="shared" si="126"/>
        <v>0</v>
      </c>
      <c r="R483" s="76">
        <f t="shared" si="126"/>
        <v>0</v>
      </c>
    </row>
    <row r="484" spans="1:18" s="85" customFormat="1" ht="105.75" customHeight="1" hidden="1">
      <c r="A484" s="86" t="s">
        <v>316</v>
      </c>
      <c r="B484" s="84"/>
      <c r="C484" s="84"/>
      <c r="D484" s="76">
        <f>F484+H484+I484+J484+K484+L484+M484+N484+O484+P484+Q484+R484</f>
        <v>0</v>
      </c>
      <c r="E484" s="84"/>
      <c r="F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</row>
    <row r="485" spans="1:18" s="77" customFormat="1" ht="31.5" hidden="1">
      <c r="A485" s="87" t="s">
        <v>197</v>
      </c>
      <c r="B485" s="93"/>
      <c r="C485" s="93">
        <v>1134</v>
      </c>
      <c r="D485" s="76">
        <f>F485+H485+I485+J485+K485+L485+M485+N485+O485+P485+Q485+R485</f>
        <v>0</v>
      </c>
      <c r="E485" s="93"/>
      <c r="F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1:18" s="81" customFormat="1" ht="47.25" hidden="1">
      <c r="A486" s="91" t="s">
        <v>77</v>
      </c>
      <c r="B486" s="88">
        <v>240604</v>
      </c>
      <c r="C486" s="88"/>
      <c r="D486" s="88">
        <f>D487+D488</f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15.75" hidden="1">
      <c r="A487" s="87" t="s">
        <v>72</v>
      </c>
      <c r="B487" s="93"/>
      <c r="C487" s="93">
        <v>1135</v>
      </c>
      <c r="D487" s="76">
        <f>F487+H487+I487+J487+K487+L487+M487+N487+O487+P487+Q487+R487</f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77" customFormat="1" ht="15.75" hidden="1">
      <c r="A488" s="87" t="s">
        <v>43</v>
      </c>
      <c r="B488" s="93"/>
      <c r="C488" s="93">
        <v>1172</v>
      </c>
      <c r="D488" s="76">
        <f>F488+H488+I488+J488+K488+L488+M488+N488+O488+P488+Q488+R488</f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97" customFormat="1" ht="31.5" hidden="1">
      <c r="A489" s="95" t="s">
        <v>344</v>
      </c>
      <c r="B489" s="96"/>
      <c r="C489" s="96"/>
      <c r="D489" s="96">
        <f>D490+D495</f>
        <v>0</v>
      </c>
      <c r="E489" s="96"/>
      <c r="F489" s="96">
        <f aca="true" t="shared" si="127" ref="F489:R489">F490+F495</f>
        <v>0</v>
      </c>
      <c r="G489" s="96">
        <f t="shared" si="127"/>
        <v>0</v>
      </c>
      <c r="H489" s="96">
        <f t="shared" si="127"/>
        <v>0</v>
      </c>
      <c r="I489" s="96">
        <f t="shared" si="127"/>
        <v>0</v>
      </c>
      <c r="J489" s="96">
        <f t="shared" si="127"/>
        <v>0</v>
      </c>
      <c r="K489" s="96">
        <f t="shared" si="127"/>
        <v>0</v>
      </c>
      <c r="L489" s="96">
        <f t="shared" si="127"/>
        <v>0</v>
      </c>
      <c r="M489" s="96">
        <f t="shared" si="127"/>
        <v>0</v>
      </c>
      <c r="N489" s="96">
        <f t="shared" si="127"/>
        <v>0</v>
      </c>
      <c r="O489" s="96">
        <f t="shared" si="127"/>
        <v>0</v>
      </c>
      <c r="P489" s="96">
        <f t="shared" si="127"/>
        <v>0</v>
      </c>
      <c r="Q489" s="96">
        <f t="shared" si="127"/>
        <v>0</v>
      </c>
      <c r="R489" s="96">
        <f t="shared" si="127"/>
        <v>0</v>
      </c>
    </row>
    <row r="490" spans="1:18" s="81" customFormat="1" ht="63" hidden="1">
      <c r="A490" s="91" t="s">
        <v>201</v>
      </c>
      <c r="B490" s="88">
        <v>130107</v>
      </c>
      <c r="C490" s="88"/>
      <c r="D490" s="88">
        <f>D491+D494</f>
        <v>0</v>
      </c>
      <c r="E490" s="88"/>
      <c r="F490" s="88">
        <f aca="true" t="shared" si="128" ref="F490:R490">F491+F494</f>
        <v>0</v>
      </c>
      <c r="G490" s="88">
        <f t="shared" si="128"/>
        <v>0</v>
      </c>
      <c r="H490" s="88">
        <f t="shared" si="128"/>
        <v>0</v>
      </c>
      <c r="I490" s="88">
        <f t="shared" si="128"/>
        <v>0</v>
      </c>
      <c r="J490" s="88">
        <f t="shared" si="128"/>
        <v>0</v>
      </c>
      <c r="K490" s="88">
        <f t="shared" si="128"/>
        <v>0</v>
      </c>
      <c r="L490" s="88">
        <f t="shared" si="128"/>
        <v>0</v>
      </c>
      <c r="M490" s="88">
        <f t="shared" si="128"/>
        <v>0</v>
      </c>
      <c r="N490" s="88">
        <f t="shared" si="128"/>
        <v>0</v>
      </c>
      <c r="O490" s="88">
        <f t="shared" si="128"/>
        <v>0</v>
      </c>
      <c r="P490" s="88">
        <f t="shared" si="128"/>
        <v>0</v>
      </c>
      <c r="Q490" s="88">
        <f t="shared" si="128"/>
        <v>0</v>
      </c>
      <c r="R490" s="88">
        <f t="shared" si="128"/>
        <v>0</v>
      </c>
    </row>
    <row r="491" spans="1:18" s="77" customFormat="1" ht="31.5" hidden="1">
      <c r="A491" s="87" t="s">
        <v>103</v>
      </c>
      <c r="B491" s="93"/>
      <c r="C491" s="93">
        <v>2143</v>
      </c>
      <c r="D491" s="76">
        <f>D493+D492</f>
        <v>0</v>
      </c>
      <c r="E491" s="93"/>
      <c r="F491" s="76">
        <f aca="true" t="shared" si="129" ref="F491:R491">F493+F492</f>
        <v>0</v>
      </c>
      <c r="G491" s="76">
        <f t="shared" si="129"/>
        <v>0</v>
      </c>
      <c r="H491" s="76">
        <f t="shared" si="129"/>
        <v>0</v>
      </c>
      <c r="I491" s="76">
        <f t="shared" si="129"/>
        <v>0</v>
      </c>
      <c r="J491" s="76">
        <f t="shared" si="129"/>
        <v>0</v>
      </c>
      <c r="K491" s="76">
        <f t="shared" si="129"/>
        <v>0</v>
      </c>
      <c r="L491" s="76">
        <f t="shared" si="129"/>
        <v>0</v>
      </c>
      <c r="M491" s="76">
        <f t="shared" si="129"/>
        <v>0</v>
      </c>
      <c r="N491" s="76">
        <f t="shared" si="129"/>
        <v>0</v>
      </c>
      <c r="O491" s="76">
        <f t="shared" si="129"/>
        <v>0</v>
      </c>
      <c r="P491" s="76">
        <f t="shared" si="129"/>
        <v>0</v>
      </c>
      <c r="Q491" s="76">
        <f t="shared" si="129"/>
        <v>0</v>
      </c>
      <c r="R491" s="76">
        <f t="shared" si="129"/>
        <v>0</v>
      </c>
    </row>
    <row r="492" spans="1:18" s="85" customFormat="1" ht="45" hidden="1">
      <c r="A492" s="86" t="s">
        <v>305</v>
      </c>
      <c r="B492" s="84"/>
      <c r="C492" s="84"/>
      <c r="D492" s="84">
        <f>F492+H492+I492+J492+K492+L492+M492+N492+O492+P492+Q492+R492</f>
        <v>0</v>
      </c>
      <c r="E492" s="84"/>
      <c r="F492" s="84"/>
      <c r="G492" s="98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85" customFormat="1" ht="15" hidden="1">
      <c r="A493" s="86" t="s">
        <v>308</v>
      </c>
      <c r="B493" s="84"/>
      <c r="C493" s="84"/>
      <c r="D493" s="84">
        <f>F493+H493+I493+J493+K493+L493+M493+N493+O493+P493+Q493+R493</f>
        <v>0</v>
      </c>
      <c r="E493" s="84"/>
      <c r="F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</row>
    <row r="494" spans="1:18" s="77" customFormat="1" ht="25.5" customHeight="1" hidden="1">
      <c r="A494" s="87" t="s">
        <v>107</v>
      </c>
      <c r="B494" s="93"/>
      <c r="C494" s="93">
        <v>2133</v>
      </c>
      <c r="D494" s="76">
        <f>F494+H494+I494+J494+K494+L494+M494+N494+O494+P494+Q494+R494</f>
        <v>0</v>
      </c>
      <c r="E494" s="93"/>
      <c r="F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1:18" s="81" customFormat="1" ht="15.75" hidden="1">
      <c r="A495" s="91" t="s">
        <v>290</v>
      </c>
      <c r="B495" s="88">
        <v>160101</v>
      </c>
      <c r="C495" s="88"/>
      <c r="D495" s="88">
        <f>D496</f>
        <v>0</v>
      </c>
      <c r="E495" s="88"/>
      <c r="F495" s="88">
        <f aca="true" t="shared" si="130" ref="F495:R496">F496</f>
        <v>0</v>
      </c>
      <c r="G495" s="88">
        <f t="shared" si="130"/>
        <v>0</v>
      </c>
      <c r="H495" s="88">
        <f t="shared" si="130"/>
        <v>0</v>
      </c>
      <c r="I495" s="88">
        <f t="shared" si="130"/>
        <v>0</v>
      </c>
      <c r="J495" s="88">
        <f t="shared" si="130"/>
        <v>0</v>
      </c>
      <c r="K495" s="88">
        <f t="shared" si="130"/>
        <v>0</v>
      </c>
      <c r="L495" s="88">
        <f t="shared" si="130"/>
        <v>0</v>
      </c>
      <c r="M495" s="88">
        <f t="shared" si="130"/>
        <v>0</v>
      </c>
      <c r="N495" s="88">
        <f t="shared" si="130"/>
        <v>0</v>
      </c>
      <c r="O495" s="88">
        <f t="shared" si="130"/>
        <v>0</v>
      </c>
      <c r="P495" s="88">
        <f t="shared" si="130"/>
        <v>0</v>
      </c>
      <c r="Q495" s="88">
        <f t="shared" si="130"/>
        <v>0</v>
      </c>
      <c r="R495" s="88">
        <f t="shared" si="130"/>
        <v>0</v>
      </c>
    </row>
    <row r="496" spans="1:18" s="77" customFormat="1" ht="63" hidden="1">
      <c r="A496" s="87" t="s">
        <v>306</v>
      </c>
      <c r="B496" s="93"/>
      <c r="C496" s="93">
        <v>1171</v>
      </c>
      <c r="D496" s="76">
        <f>D497</f>
        <v>0</v>
      </c>
      <c r="E496" s="93"/>
      <c r="F496" s="76">
        <f t="shared" si="130"/>
        <v>0</v>
      </c>
      <c r="G496" s="76">
        <f t="shared" si="130"/>
        <v>0</v>
      </c>
      <c r="H496" s="76">
        <f t="shared" si="130"/>
        <v>0</v>
      </c>
      <c r="I496" s="76">
        <f t="shared" si="130"/>
        <v>0</v>
      </c>
      <c r="J496" s="76">
        <f t="shared" si="130"/>
        <v>0</v>
      </c>
      <c r="K496" s="76">
        <f t="shared" si="130"/>
        <v>0</v>
      </c>
      <c r="L496" s="76">
        <f t="shared" si="130"/>
        <v>0</v>
      </c>
      <c r="M496" s="76">
        <f t="shared" si="130"/>
        <v>0</v>
      </c>
      <c r="N496" s="76">
        <f t="shared" si="130"/>
        <v>0</v>
      </c>
      <c r="O496" s="76">
        <f t="shared" si="130"/>
        <v>0</v>
      </c>
      <c r="P496" s="76">
        <f t="shared" si="130"/>
        <v>0</v>
      </c>
      <c r="Q496" s="76">
        <f t="shared" si="130"/>
        <v>0</v>
      </c>
      <c r="R496" s="76">
        <f t="shared" si="130"/>
        <v>0</v>
      </c>
    </row>
    <row r="497" spans="1:18" s="85" customFormat="1" ht="30" hidden="1">
      <c r="A497" s="86" t="s">
        <v>307</v>
      </c>
      <c r="B497" s="84"/>
      <c r="C497" s="84"/>
      <c r="D497" s="76">
        <f>F497+H497+I497+J497+K497+L497+M497+N497+O497+P497+Q497+R497</f>
        <v>0</v>
      </c>
      <c r="E497" s="84"/>
      <c r="F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</row>
    <row r="498" spans="1:18" s="77" customFormat="1" ht="15.75" hidden="1">
      <c r="A498" s="87" t="s">
        <v>104</v>
      </c>
      <c r="B498" s="93"/>
      <c r="C498" s="93"/>
      <c r="D498" s="93"/>
      <c r="E498" s="93"/>
      <c r="F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1:18" s="77" customFormat="1" ht="31.5" hidden="1">
      <c r="A499" s="87" t="s">
        <v>107</v>
      </c>
      <c r="B499" s="93"/>
      <c r="C499" s="93"/>
      <c r="D499" s="84"/>
      <c r="E499" s="93"/>
      <c r="F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1:18" s="97" customFormat="1" ht="15.75" hidden="1">
      <c r="A500" s="12" t="s">
        <v>385</v>
      </c>
      <c r="B500" s="96"/>
      <c r="C500" s="96"/>
      <c r="D500" s="45">
        <f>D501+D515+D512</f>
        <v>0</v>
      </c>
      <c r="E500" s="96"/>
      <c r="F500" s="96">
        <f aca="true" t="shared" si="131" ref="F500:R500">F501+F515+F512</f>
        <v>0</v>
      </c>
      <c r="G500" s="96">
        <f t="shared" si="131"/>
        <v>0</v>
      </c>
      <c r="H500" s="96">
        <f t="shared" si="131"/>
        <v>0</v>
      </c>
      <c r="I500" s="96">
        <f t="shared" si="131"/>
        <v>0</v>
      </c>
      <c r="J500" s="96">
        <f t="shared" si="131"/>
        <v>0</v>
      </c>
      <c r="K500" s="96">
        <f t="shared" si="131"/>
        <v>0</v>
      </c>
      <c r="L500" s="96">
        <f t="shared" si="131"/>
        <v>0</v>
      </c>
      <c r="M500" s="96">
        <f t="shared" si="131"/>
        <v>0</v>
      </c>
      <c r="N500" s="96">
        <f t="shared" si="131"/>
        <v>0</v>
      </c>
      <c r="O500" s="96">
        <f t="shared" si="131"/>
        <v>0</v>
      </c>
      <c r="P500" s="96">
        <f t="shared" si="131"/>
        <v>0</v>
      </c>
      <c r="Q500" s="96">
        <f t="shared" si="131"/>
        <v>0</v>
      </c>
      <c r="R500" s="45">
        <f t="shared" si="131"/>
        <v>0</v>
      </c>
    </row>
    <row r="501" spans="1:18" s="81" customFormat="1" ht="22.5" customHeight="1" hidden="1">
      <c r="A501" s="22" t="s">
        <v>55</v>
      </c>
      <c r="B501" s="88">
        <v>70101</v>
      </c>
      <c r="C501" s="88"/>
      <c r="D501" s="43">
        <f>D502+D505</f>
        <v>-50000</v>
      </c>
      <c r="E501" s="88"/>
      <c r="F501" s="88">
        <f aca="true" t="shared" si="132" ref="F501:R501">F502+F505</f>
        <v>0</v>
      </c>
      <c r="G501" s="88">
        <f t="shared" si="132"/>
        <v>0</v>
      </c>
      <c r="H501" s="88">
        <f t="shared" si="132"/>
        <v>0</v>
      </c>
      <c r="I501" s="88">
        <f t="shared" si="132"/>
        <v>0</v>
      </c>
      <c r="J501" s="88">
        <f t="shared" si="132"/>
        <v>0</v>
      </c>
      <c r="K501" s="88">
        <f t="shared" si="132"/>
        <v>0</v>
      </c>
      <c r="L501" s="88">
        <f t="shared" si="132"/>
        <v>-50000</v>
      </c>
      <c r="M501" s="88">
        <f t="shared" si="132"/>
        <v>0</v>
      </c>
      <c r="N501" s="88">
        <f t="shared" si="132"/>
        <v>0</v>
      </c>
      <c r="O501" s="88">
        <f t="shared" si="132"/>
        <v>0</v>
      </c>
      <c r="P501" s="88">
        <f t="shared" si="132"/>
        <v>0</v>
      </c>
      <c r="Q501" s="88">
        <f t="shared" si="132"/>
        <v>0</v>
      </c>
      <c r="R501" s="43">
        <f t="shared" si="132"/>
        <v>0</v>
      </c>
    </row>
    <row r="502" spans="1:18" s="77" customFormat="1" ht="47.25" hidden="1">
      <c r="A502" s="87" t="s">
        <v>207</v>
      </c>
      <c r="B502" s="93"/>
      <c r="C502" s="93">
        <v>2110</v>
      </c>
      <c r="D502" s="76">
        <f>D503</f>
        <v>-50000</v>
      </c>
      <c r="E502" s="93"/>
      <c r="F502" s="76">
        <f aca="true" t="shared" si="133" ref="F502:R502">F503</f>
        <v>0</v>
      </c>
      <c r="G502" s="76">
        <f t="shared" si="133"/>
        <v>0</v>
      </c>
      <c r="H502" s="76">
        <f t="shared" si="133"/>
        <v>0</v>
      </c>
      <c r="I502" s="76">
        <f t="shared" si="133"/>
        <v>0</v>
      </c>
      <c r="J502" s="76">
        <f t="shared" si="133"/>
        <v>0</v>
      </c>
      <c r="K502" s="76">
        <f t="shared" si="133"/>
        <v>0</v>
      </c>
      <c r="L502" s="76">
        <f t="shared" si="133"/>
        <v>-50000</v>
      </c>
      <c r="M502" s="76">
        <f t="shared" si="133"/>
        <v>0</v>
      </c>
      <c r="N502" s="76">
        <f t="shared" si="133"/>
        <v>0</v>
      </c>
      <c r="O502" s="76">
        <f t="shared" si="133"/>
        <v>0</v>
      </c>
      <c r="P502" s="76">
        <f t="shared" si="133"/>
        <v>0</v>
      </c>
      <c r="Q502" s="76">
        <f t="shared" si="133"/>
        <v>0</v>
      </c>
      <c r="R502" s="76">
        <f t="shared" si="133"/>
        <v>0</v>
      </c>
    </row>
    <row r="503" spans="1:18" s="85" customFormat="1" ht="30" hidden="1">
      <c r="A503" s="86" t="s">
        <v>304</v>
      </c>
      <c r="B503" s="84"/>
      <c r="C503" s="84"/>
      <c r="D503" s="84">
        <f>F503+H503+I503+J503+K503+L503+M503+N503+O503+P503+Q503+R503</f>
        <v>-50000</v>
      </c>
      <c r="E503" s="84"/>
      <c r="F503" s="84"/>
      <c r="H503" s="84"/>
      <c r="I503" s="84"/>
      <c r="J503" s="84"/>
      <c r="K503" s="84"/>
      <c r="L503" s="84">
        <v>-50000</v>
      </c>
      <c r="M503" s="84"/>
      <c r="N503" s="84"/>
      <c r="O503" s="84"/>
      <c r="P503" s="84"/>
      <c r="Q503" s="84"/>
      <c r="R503" s="84"/>
    </row>
    <row r="504" spans="1:18" s="77" customFormat="1" ht="31.5" hidden="1">
      <c r="A504" s="87" t="s">
        <v>112</v>
      </c>
      <c r="B504" s="93"/>
      <c r="C504" s="93"/>
      <c r="D504" s="93"/>
      <c r="E504" s="93"/>
      <c r="F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1:18" s="77" customFormat="1" ht="31.5" hidden="1">
      <c r="A505" s="99" t="s">
        <v>346</v>
      </c>
      <c r="B505" s="93"/>
      <c r="C505" s="93">
        <v>2430</v>
      </c>
      <c r="D505" s="42">
        <f>D506+D507</f>
        <v>0</v>
      </c>
      <c r="E505" s="93"/>
      <c r="F505" s="93">
        <f aca="true" t="shared" si="134" ref="F505:R505">F506+F507</f>
        <v>0</v>
      </c>
      <c r="G505" s="93">
        <f t="shared" si="134"/>
        <v>0</v>
      </c>
      <c r="H505" s="93">
        <f t="shared" si="134"/>
        <v>0</v>
      </c>
      <c r="I505" s="93">
        <f t="shared" si="134"/>
        <v>0</v>
      </c>
      <c r="J505" s="93">
        <f t="shared" si="134"/>
        <v>0</v>
      </c>
      <c r="K505" s="93">
        <f t="shared" si="134"/>
        <v>0</v>
      </c>
      <c r="L505" s="93">
        <f t="shared" si="134"/>
        <v>0</v>
      </c>
      <c r="M505" s="93">
        <f t="shared" si="134"/>
        <v>0</v>
      </c>
      <c r="N505" s="93">
        <f t="shared" si="134"/>
        <v>0</v>
      </c>
      <c r="O505" s="93">
        <f t="shared" si="134"/>
        <v>0</v>
      </c>
      <c r="P505" s="93">
        <f t="shared" si="134"/>
        <v>0</v>
      </c>
      <c r="Q505" s="93">
        <f t="shared" si="134"/>
        <v>0</v>
      </c>
      <c r="R505" s="93">
        <f t="shared" si="134"/>
        <v>0</v>
      </c>
    </row>
    <row r="506" spans="1:18" s="85" customFormat="1" ht="47.25" customHeight="1" hidden="1">
      <c r="A506" s="86" t="s">
        <v>329</v>
      </c>
      <c r="B506" s="84"/>
      <c r="C506" s="84"/>
      <c r="D506" s="88">
        <f aca="true" t="shared" si="135" ref="D506:D511">F506+H506+I506+J506+K506+L506+M506+N506+O506+P506+Q506+R506</f>
        <v>0</v>
      </c>
      <c r="E506" s="84"/>
      <c r="F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</row>
    <row r="507" spans="1:18" s="85" customFormat="1" ht="50.25" customHeight="1" hidden="1">
      <c r="A507" s="86" t="s">
        <v>305</v>
      </c>
      <c r="B507" s="84"/>
      <c r="C507" s="84"/>
      <c r="D507" s="88">
        <f t="shared" si="135"/>
        <v>0</v>
      </c>
      <c r="E507" s="84"/>
      <c r="F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</row>
    <row r="508" spans="1:18" s="81" customFormat="1" ht="29.25" customHeight="1" hidden="1">
      <c r="A508" s="91" t="s">
        <v>155</v>
      </c>
      <c r="B508" s="88"/>
      <c r="C508" s="88"/>
      <c r="D508" s="76">
        <f t="shared" si="135"/>
        <v>0</v>
      </c>
      <c r="E508" s="88"/>
      <c r="F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</row>
    <row r="509" spans="1:18" s="81" customFormat="1" ht="15.75" hidden="1">
      <c r="A509" s="91" t="s">
        <v>143</v>
      </c>
      <c r="B509" s="88"/>
      <c r="C509" s="88"/>
      <c r="D509" s="76">
        <f t="shared" si="135"/>
        <v>0</v>
      </c>
      <c r="E509" s="88"/>
      <c r="F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</row>
    <row r="510" spans="1:18" s="81" customFormat="1" ht="63.75" customHeight="1" hidden="1">
      <c r="A510" s="91" t="s">
        <v>156</v>
      </c>
      <c r="B510" s="88"/>
      <c r="C510" s="88"/>
      <c r="D510" s="76">
        <f t="shared" si="135"/>
        <v>0</v>
      </c>
      <c r="E510" s="88"/>
      <c r="F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s="81" customFormat="1" ht="60" customHeight="1" hidden="1">
      <c r="A511" s="91" t="s">
        <v>157</v>
      </c>
      <c r="B511" s="88"/>
      <c r="C511" s="88"/>
      <c r="D511" s="76">
        <f t="shared" si="135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77" customFormat="1" ht="31.5" hidden="1">
      <c r="A512" s="87" t="s">
        <v>158</v>
      </c>
      <c r="B512" s="93"/>
      <c r="C512" s="93">
        <v>2133</v>
      </c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81" customFormat="1" ht="31.5" hidden="1">
      <c r="A513" s="91" t="s">
        <v>159</v>
      </c>
      <c r="B513" s="88"/>
      <c r="C513" s="88"/>
      <c r="D513" s="88"/>
      <c r="E513" s="88"/>
      <c r="F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</row>
    <row r="514" spans="1:18" s="81" customFormat="1" ht="31.5" hidden="1">
      <c r="A514" s="91" t="s">
        <v>160</v>
      </c>
      <c r="B514" s="88"/>
      <c r="C514" s="88"/>
      <c r="D514" s="88"/>
      <c r="E514" s="88"/>
      <c r="F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</row>
    <row r="515" spans="1:18" s="81" customFormat="1" ht="24" customHeight="1" hidden="1">
      <c r="A515" s="28" t="s">
        <v>386</v>
      </c>
      <c r="B515" s="88">
        <v>70201</v>
      </c>
      <c r="C515" s="88"/>
      <c r="D515" s="88">
        <f>D516</f>
        <v>50000</v>
      </c>
      <c r="E515" s="88"/>
      <c r="F515" s="88">
        <f aca="true" t="shared" si="136" ref="F515:R515">F516</f>
        <v>0</v>
      </c>
      <c r="G515" s="88">
        <f t="shared" si="136"/>
        <v>0</v>
      </c>
      <c r="H515" s="88">
        <f t="shared" si="136"/>
        <v>0</v>
      </c>
      <c r="I515" s="88">
        <f t="shared" si="136"/>
        <v>0</v>
      </c>
      <c r="J515" s="88">
        <f t="shared" si="136"/>
        <v>0</v>
      </c>
      <c r="K515" s="88">
        <f t="shared" si="136"/>
        <v>0</v>
      </c>
      <c r="L515" s="88">
        <f t="shared" si="136"/>
        <v>50000</v>
      </c>
      <c r="M515" s="88">
        <f t="shared" si="136"/>
        <v>0</v>
      </c>
      <c r="N515" s="88">
        <f t="shared" si="136"/>
        <v>0</v>
      </c>
      <c r="O515" s="88">
        <f t="shared" si="136"/>
        <v>0</v>
      </c>
      <c r="P515" s="88">
        <f t="shared" si="136"/>
        <v>0</v>
      </c>
      <c r="Q515" s="88">
        <f t="shared" si="136"/>
        <v>0</v>
      </c>
      <c r="R515" s="88">
        <f t="shared" si="136"/>
        <v>0</v>
      </c>
    </row>
    <row r="516" spans="1:18" s="77" customFormat="1" ht="47.25" hidden="1">
      <c r="A516" s="87" t="s">
        <v>207</v>
      </c>
      <c r="B516" s="93"/>
      <c r="C516" s="93">
        <v>2110</v>
      </c>
      <c r="D516" s="84">
        <f>F516+H516+I516+J516+K516+L516+M516+N516+O516+P516+Q516+R516</f>
        <v>50000</v>
      </c>
      <c r="E516" s="93"/>
      <c r="F516" s="93"/>
      <c r="H516" s="93"/>
      <c r="I516" s="93"/>
      <c r="J516" s="93"/>
      <c r="K516" s="93"/>
      <c r="L516" s="93">
        <v>50000</v>
      </c>
      <c r="M516" s="93"/>
      <c r="N516" s="93"/>
      <c r="O516" s="93"/>
      <c r="P516" s="93"/>
      <c r="Q516" s="93"/>
      <c r="R516" s="93"/>
    </row>
    <row r="517" spans="1:18" s="97" customFormat="1" ht="31.5" hidden="1">
      <c r="A517" s="95" t="s">
        <v>383</v>
      </c>
      <c r="B517" s="96"/>
      <c r="C517" s="96"/>
      <c r="D517" s="96">
        <f>D518+D526</f>
        <v>0</v>
      </c>
      <c r="E517" s="96"/>
      <c r="F517" s="96">
        <f aca="true" t="shared" si="137" ref="F517:R517">F518+F526</f>
        <v>0</v>
      </c>
      <c r="G517" s="96">
        <f t="shared" si="137"/>
        <v>0</v>
      </c>
      <c r="H517" s="96">
        <f t="shared" si="137"/>
        <v>0</v>
      </c>
      <c r="I517" s="96">
        <f t="shared" si="137"/>
        <v>0</v>
      </c>
      <c r="J517" s="96">
        <f t="shared" si="137"/>
        <v>0</v>
      </c>
      <c r="K517" s="96">
        <f t="shared" si="137"/>
        <v>0</v>
      </c>
      <c r="L517" s="96">
        <f t="shared" si="137"/>
        <v>0</v>
      </c>
      <c r="M517" s="96">
        <f t="shared" si="137"/>
        <v>0</v>
      </c>
      <c r="N517" s="96">
        <f t="shared" si="137"/>
        <v>0</v>
      </c>
      <c r="O517" s="96">
        <f t="shared" si="137"/>
        <v>0</v>
      </c>
      <c r="P517" s="96">
        <f t="shared" si="137"/>
        <v>0</v>
      </c>
      <c r="Q517" s="96">
        <f t="shared" si="137"/>
        <v>0</v>
      </c>
      <c r="R517" s="96">
        <f t="shared" si="137"/>
        <v>0</v>
      </c>
    </row>
    <row r="518" spans="1:18" s="81" customFormat="1" ht="15.75" hidden="1">
      <c r="A518" s="91" t="s">
        <v>384</v>
      </c>
      <c r="B518" s="88">
        <v>80101</v>
      </c>
      <c r="C518" s="88"/>
      <c r="D518" s="88">
        <f>D519+D523</f>
        <v>0</v>
      </c>
      <c r="E518" s="88"/>
      <c r="F518" s="88">
        <f aca="true" t="shared" si="138" ref="F518:R518">F519+F523</f>
        <v>0</v>
      </c>
      <c r="G518" s="88">
        <f t="shared" si="138"/>
        <v>0</v>
      </c>
      <c r="H518" s="88">
        <f t="shared" si="138"/>
        <v>0</v>
      </c>
      <c r="I518" s="88">
        <f t="shared" si="138"/>
        <v>0</v>
      </c>
      <c r="J518" s="88">
        <f t="shared" si="138"/>
        <v>0</v>
      </c>
      <c r="K518" s="88">
        <f t="shared" si="138"/>
        <v>0</v>
      </c>
      <c r="L518" s="88">
        <f t="shared" si="138"/>
        <v>0</v>
      </c>
      <c r="M518" s="88">
        <f t="shared" si="138"/>
        <v>0</v>
      </c>
      <c r="N518" s="88">
        <f t="shared" si="138"/>
        <v>0</v>
      </c>
      <c r="O518" s="88">
        <f t="shared" si="138"/>
        <v>0</v>
      </c>
      <c r="P518" s="88">
        <f t="shared" si="138"/>
        <v>0</v>
      </c>
      <c r="Q518" s="88">
        <f t="shared" si="138"/>
        <v>0</v>
      </c>
      <c r="R518" s="88">
        <f t="shared" si="138"/>
        <v>0</v>
      </c>
    </row>
    <row r="519" spans="1:18" s="101" customFormat="1" ht="47.25" hidden="1">
      <c r="A519" s="99" t="s">
        <v>207</v>
      </c>
      <c r="B519" s="100"/>
      <c r="C519" s="100">
        <v>2110</v>
      </c>
      <c r="D519" s="100">
        <f>D520</f>
        <v>-190000</v>
      </c>
      <c r="E519" s="100"/>
      <c r="F519" s="100">
        <f aca="true" t="shared" si="139" ref="F519:R519">F520</f>
        <v>0</v>
      </c>
      <c r="G519" s="100">
        <f t="shared" si="139"/>
        <v>0</v>
      </c>
      <c r="H519" s="100">
        <f t="shared" si="139"/>
        <v>-190000</v>
      </c>
      <c r="I519" s="100">
        <f t="shared" si="139"/>
        <v>0</v>
      </c>
      <c r="J519" s="100">
        <f t="shared" si="139"/>
        <v>0</v>
      </c>
      <c r="K519" s="100">
        <f t="shared" si="139"/>
        <v>0</v>
      </c>
      <c r="L519" s="100">
        <f t="shared" si="139"/>
        <v>0</v>
      </c>
      <c r="M519" s="100">
        <f t="shared" si="139"/>
        <v>0</v>
      </c>
      <c r="N519" s="100">
        <f t="shared" si="139"/>
        <v>0</v>
      </c>
      <c r="O519" s="100">
        <f t="shared" si="139"/>
        <v>0</v>
      </c>
      <c r="P519" s="100">
        <f t="shared" si="139"/>
        <v>0</v>
      </c>
      <c r="Q519" s="100">
        <f t="shared" si="139"/>
        <v>0</v>
      </c>
      <c r="R519" s="100">
        <f t="shared" si="139"/>
        <v>0</v>
      </c>
    </row>
    <row r="520" spans="1:18" s="85" customFormat="1" ht="30" hidden="1">
      <c r="A520" s="86" t="s">
        <v>311</v>
      </c>
      <c r="B520" s="84"/>
      <c r="C520" s="84"/>
      <c r="D520" s="84">
        <f>F520+H520+I520+J520+K520+L520+M520+N520+O520+P520+Q520+R520</f>
        <v>-190000</v>
      </c>
      <c r="E520" s="84"/>
      <c r="F520" s="84"/>
      <c r="G520" s="84"/>
      <c r="H520" s="84">
        <v>-190000</v>
      </c>
      <c r="I520" s="84"/>
      <c r="J520" s="84"/>
      <c r="K520" s="84"/>
      <c r="L520" s="84"/>
      <c r="M520" s="84"/>
      <c r="N520" s="84"/>
      <c r="O520" s="84"/>
      <c r="P520" s="84"/>
      <c r="Q520" s="84"/>
      <c r="R520" s="84"/>
    </row>
    <row r="521" spans="1:18" s="97" customFormat="1" ht="15.75" hidden="1">
      <c r="A521" s="95"/>
      <c r="B521" s="96"/>
      <c r="C521" s="96"/>
      <c r="D521" s="76">
        <f>F521+H521+I521+J521+K521+L521+M521+N521+O521+P521+Q521+R521</f>
        <v>0</v>
      </c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</row>
    <row r="522" spans="1:18" s="97" customFormat="1" ht="15.75" hidden="1">
      <c r="A522" s="95"/>
      <c r="B522" s="96"/>
      <c r="C522" s="96"/>
      <c r="D522" s="7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</row>
    <row r="523" spans="1:18" s="77" customFormat="1" ht="31.5" hidden="1">
      <c r="A523" s="87" t="s">
        <v>107</v>
      </c>
      <c r="B523" s="93"/>
      <c r="C523" s="93">
        <v>2133</v>
      </c>
      <c r="D523" s="93">
        <f>D524+D525</f>
        <v>190000</v>
      </c>
      <c r="E523" s="93"/>
      <c r="F523" s="93">
        <f aca="true" t="shared" si="140" ref="F523:R523">F524+F525</f>
        <v>0</v>
      </c>
      <c r="G523" s="93">
        <f t="shared" si="140"/>
        <v>0</v>
      </c>
      <c r="H523" s="93">
        <f t="shared" si="140"/>
        <v>190000</v>
      </c>
      <c r="I523" s="93">
        <f t="shared" si="140"/>
        <v>0</v>
      </c>
      <c r="J523" s="93">
        <f t="shared" si="140"/>
        <v>0</v>
      </c>
      <c r="K523" s="93">
        <f t="shared" si="140"/>
        <v>0</v>
      </c>
      <c r="L523" s="93">
        <f t="shared" si="140"/>
        <v>0</v>
      </c>
      <c r="M523" s="93">
        <f t="shared" si="140"/>
        <v>0</v>
      </c>
      <c r="N523" s="93">
        <f t="shared" si="140"/>
        <v>0</v>
      </c>
      <c r="O523" s="93">
        <f t="shared" si="140"/>
        <v>0</v>
      </c>
      <c r="P523" s="93">
        <f t="shared" si="140"/>
        <v>0</v>
      </c>
      <c r="Q523" s="93">
        <f t="shared" si="140"/>
        <v>0</v>
      </c>
      <c r="R523" s="93">
        <f t="shared" si="140"/>
        <v>0</v>
      </c>
    </row>
    <row r="524" spans="1:18" s="85" customFormat="1" ht="30" hidden="1">
      <c r="A524" s="86" t="s">
        <v>352</v>
      </c>
      <c r="B524" s="84"/>
      <c r="C524" s="84"/>
      <c r="D524" s="84">
        <f>F524+H524+I524+J524+K524+L524+M524+N524+O524+P524+Q524+R524</f>
        <v>190000</v>
      </c>
      <c r="E524" s="84"/>
      <c r="F524" s="84"/>
      <c r="G524" s="84"/>
      <c r="H524" s="84">
        <v>190000</v>
      </c>
      <c r="I524" s="84"/>
      <c r="J524" s="84"/>
      <c r="K524" s="84"/>
      <c r="L524" s="84"/>
      <c r="M524" s="84"/>
      <c r="N524" s="84"/>
      <c r="O524" s="84"/>
      <c r="P524" s="84"/>
      <c r="Q524" s="84"/>
      <c r="R524" s="84"/>
    </row>
    <row r="525" spans="1:18" s="85" customFormat="1" ht="30" hidden="1">
      <c r="A525" s="86" t="s">
        <v>328</v>
      </c>
      <c r="B525" s="84"/>
      <c r="C525" s="84"/>
      <c r="D525" s="84">
        <f>F525+H525+I525+J525+K525+L525+M525+N525+O525+P525+Q525+R525</f>
        <v>0</v>
      </c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</row>
    <row r="526" spans="1:18" s="81" customFormat="1" ht="63" hidden="1">
      <c r="A526" s="91" t="s">
        <v>373</v>
      </c>
      <c r="B526" s="88">
        <v>210105</v>
      </c>
      <c r="C526" s="88"/>
      <c r="D526" s="88">
        <f>D527+D531+D533</f>
        <v>0</v>
      </c>
      <c r="E526" s="88"/>
      <c r="F526" s="88">
        <f aca="true" t="shared" si="141" ref="F526:R526">F527+F531+F533</f>
        <v>0</v>
      </c>
      <c r="G526" s="88">
        <f t="shared" si="141"/>
        <v>0</v>
      </c>
      <c r="H526" s="88">
        <f t="shared" si="141"/>
        <v>0</v>
      </c>
      <c r="I526" s="88">
        <f t="shared" si="141"/>
        <v>0</v>
      </c>
      <c r="J526" s="88">
        <f t="shared" si="141"/>
        <v>0</v>
      </c>
      <c r="K526" s="88">
        <f t="shared" si="141"/>
        <v>0</v>
      </c>
      <c r="L526" s="88">
        <f t="shared" si="141"/>
        <v>0</v>
      </c>
      <c r="M526" s="88">
        <f t="shared" si="141"/>
        <v>0</v>
      </c>
      <c r="N526" s="88">
        <f t="shared" si="141"/>
        <v>0</v>
      </c>
      <c r="O526" s="88">
        <f t="shared" si="141"/>
        <v>0</v>
      </c>
      <c r="P526" s="88">
        <f t="shared" si="141"/>
        <v>0</v>
      </c>
      <c r="Q526" s="88">
        <f t="shared" si="141"/>
        <v>0</v>
      </c>
      <c r="R526" s="88">
        <f t="shared" si="141"/>
        <v>0</v>
      </c>
    </row>
    <row r="527" spans="1:18" s="77" customFormat="1" ht="47.25" hidden="1">
      <c r="A527" s="99" t="s">
        <v>207</v>
      </c>
      <c r="B527" s="93"/>
      <c r="C527" s="93">
        <v>2110</v>
      </c>
      <c r="D527" s="76">
        <f>D528+D529+D530</f>
        <v>0</v>
      </c>
      <c r="E527" s="93"/>
      <c r="F527" s="76">
        <f aca="true" t="shared" si="142" ref="F527:R527">F528+F529+F530</f>
        <v>0</v>
      </c>
      <c r="G527" s="76">
        <f t="shared" si="142"/>
        <v>0</v>
      </c>
      <c r="H527" s="76">
        <f t="shared" si="142"/>
        <v>0</v>
      </c>
      <c r="I527" s="76">
        <f t="shared" si="142"/>
        <v>0</v>
      </c>
      <c r="J527" s="76">
        <f t="shared" si="142"/>
        <v>0</v>
      </c>
      <c r="K527" s="76">
        <f t="shared" si="142"/>
        <v>0</v>
      </c>
      <c r="L527" s="76">
        <f t="shared" si="142"/>
        <v>0</v>
      </c>
      <c r="M527" s="76">
        <f t="shared" si="142"/>
        <v>0</v>
      </c>
      <c r="N527" s="76">
        <f t="shared" si="142"/>
        <v>0</v>
      </c>
      <c r="O527" s="76">
        <f t="shared" si="142"/>
        <v>0</v>
      </c>
      <c r="P527" s="76">
        <f t="shared" si="142"/>
        <v>0</v>
      </c>
      <c r="Q527" s="76">
        <f t="shared" si="142"/>
        <v>0</v>
      </c>
      <c r="R527" s="76">
        <f t="shared" si="142"/>
        <v>0</v>
      </c>
    </row>
    <row r="528" spans="1:18" s="85" customFormat="1" ht="45" hidden="1">
      <c r="A528" s="86" t="s">
        <v>292</v>
      </c>
      <c r="B528" s="84"/>
      <c r="C528" s="84"/>
      <c r="D528" s="84">
        <f>F528+H528+I528+J528+K528+L528+M528+N528+O528+P528+Q528+R528</f>
        <v>0</v>
      </c>
      <c r="E528" s="84"/>
      <c r="F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</row>
    <row r="529" spans="1:18" s="85" customFormat="1" ht="47.25" customHeight="1" hidden="1">
      <c r="A529" s="86" t="s">
        <v>293</v>
      </c>
      <c r="B529" s="84"/>
      <c r="C529" s="84"/>
      <c r="D529" s="84">
        <f>F529+H529+I529+J529+K529+L529+M529+N529+O529+P529+Q529+R529</f>
        <v>0</v>
      </c>
      <c r="E529" s="84"/>
      <c r="F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</row>
    <row r="530" spans="1:18" s="85" customFormat="1" ht="29.25" customHeight="1" hidden="1">
      <c r="A530" s="86" t="s">
        <v>297</v>
      </c>
      <c r="B530" s="84"/>
      <c r="C530" s="84"/>
      <c r="D530" s="84">
        <f>F530+H530+I530+J530+K530+L530+M530+N530+O530+P530+Q530+R530</f>
        <v>0</v>
      </c>
      <c r="E530" s="84"/>
      <c r="F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</row>
    <row r="531" spans="1:18" s="77" customFormat="1" ht="47.25" hidden="1">
      <c r="A531" s="74" t="s">
        <v>207</v>
      </c>
      <c r="B531" s="93"/>
      <c r="C531" s="93">
        <v>2110</v>
      </c>
      <c r="D531" s="76">
        <f>D532</f>
        <v>0</v>
      </c>
      <c r="E531" s="93"/>
      <c r="F531" s="76">
        <f aca="true" t="shared" si="143" ref="F531:R531">F532</f>
        <v>0</v>
      </c>
      <c r="G531" s="76">
        <f t="shared" si="143"/>
        <v>0</v>
      </c>
      <c r="H531" s="76">
        <f t="shared" si="143"/>
        <v>0</v>
      </c>
      <c r="I531" s="76">
        <f t="shared" si="143"/>
        <v>0</v>
      </c>
      <c r="J531" s="76">
        <f t="shared" si="143"/>
        <v>0</v>
      </c>
      <c r="K531" s="76">
        <f t="shared" si="143"/>
        <v>0</v>
      </c>
      <c r="L531" s="76">
        <f t="shared" si="143"/>
        <v>0</v>
      </c>
      <c r="M531" s="76">
        <f t="shared" si="143"/>
        <v>0</v>
      </c>
      <c r="N531" s="76">
        <f t="shared" si="143"/>
        <v>0</v>
      </c>
      <c r="O531" s="76">
        <f t="shared" si="143"/>
        <v>0</v>
      </c>
      <c r="P531" s="76">
        <f t="shared" si="143"/>
        <v>0</v>
      </c>
      <c r="Q531" s="76">
        <f t="shared" si="143"/>
        <v>0</v>
      </c>
      <c r="R531" s="76">
        <f t="shared" si="143"/>
        <v>0</v>
      </c>
    </row>
    <row r="532" spans="1:18" s="85" customFormat="1" ht="30" hidden="1">
      <c r="A532" s="86" t="s">
        <v>309</v>
      </c>
      <c r="B532" s="84"/>
      <c r="C532" s="84"/>
      <c r="D532" s="84">
        <f>F532+H532+I532+J532+K532+L532+M532+N532+O532+P532+Q532+R532</f>
        <v>0</v>
      </c>
      <c r="E532" s="84"/>
      <c r="F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81" customFormat="1" ht="31.5" hidden="1">
      <c r="A533" s="91" t="s">
        <v>103</v>
      </c>
      <c r="B533" s="88"/>
      <c r="C533" s="88">
        <v>2143</v>
      </c>
      <c r="D533" s="88">
        <f>D534</f>
        <v>0</v>
      </c>
      <c r="E533" s="88"/>
      <c r="F533" s="88">
        <f aca="true" t="shared" si="144" ref="F533:R533">F534</f>
        <v>0</v>
      </c>
      <c r="G533" s="88">
        <f t="shared" si="144"/>
        <v>0</v>
      </c>
      <c r="H533" s="88">
        <f t="shared" si="144"/>
        <v>0</v>
      </c>
      <c r="I533" s="88">
        <f t="shared" si="144"/>
        <v>0</v>
      </c>
      <c r="J533" s="88">
        <f t="shared" si="144"/>
        <v>0</v>
      </c>
      <c r="K533" s="88">
        <f t="shared" si="144"/>
        <v>0</v>
      </c>
      <c r="L533" s="88">
        <f t="shared" si="144"/>
        <v>0</v>
      </c>
      <c r="M533" s="88">
        <f t="shared" si="144"/>
        <v>0</v>
      </c>
      <c r="N533" s="88">
        <f t="shared" si="144"/>
        <v>0</v>
      </c>
      <c r="O533" s="88">
        <f t="shared" si="144"/>
        <v>0</v>
      </c>
      <c r="P533" s="88">
        <f t="shared" si="144"/>
        <v>0</v>
      </c>
      <c r="Q533" s="88">
        <f t="shared" si="144"/>
        <v>0</v>
      </c>
      <c r="R533" s="88">
        <f t="shared" si="144"/>
        <v>0</v>
      </c>
    </row>
    <row r="534" spans="1:18" s="85" customFormat="1" ht="45" customHeight="1" hidden="1">
      <c r="A534" s="86" t="s">
        <v>298</v>
      </c>
      <c r="B534" s="84"/>
      <c r="C534" s="84"/>
      <c r="D534" s="88">
        <f>F534+H534+I534+J534+K534+L534+M534+N534+O534+P534+Q534+R534</f>
        <v>0</v>
      </c>
      <c r="E534" s="84"/>
      <c r="F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</row>
    <row r="535" spans="1:18" s="97" customFormat="1" ht="47.25" hidden="1">
      <c r="A535" s="95" t="s">
        <v>174</v>
      </c>
      <c r="B535" s="96"/>
      <c r="C535" s="96"/>
      <c r="D535" s="96">
        <f>D536</f>
        <v>0</v>
      </c>
      <c r="E535" s="96"/>
      <c r="F535" s="96">
        <f aca="true" t="shared" si="145" ref="F535:R535">F536</f>
        <v>0</v>
      </c>
      <c r="G535" s="96">
        <f t="shared" si="145"/>
        <v>0</v>
      </c>
      <c r="H535" s="96">
        <f t="shared" si="145"/>
        <v>0</v>
      </c>
      <c r="I535" s="96">
        <f t="shared" si="145"/>
        <v>0</v>
      </c>
      <c r="J535" s="96">
        <f t="shared" si="145"/>
        <v>0</v>
      </c>
      <c r="K535" s="96">
        <f t="shared" si="145"/>
        <v>0</v>
      </c>
      <c r="L535" s="96">
        <f t="shared" si="145"/>
        <v>0</v>
      </c>
      <c r="M535" s="96">
        <f t="shared" si="145"/>
        <v>0</v>
      </c>
      <c r="N535" s="96">
        <f t="shared" si="145"/>
        <v>0</v>
      </c>
      <c r="O535" s="96">
        <f t="shared" si="145"/>
        <v>0</v>
      </c>
      <c r="P535" s="96">
        <f t="shared" si="145"/>
        <v>0</v>
      </c>
      <c r="Q535" s="96">
        <f t="shared" si="145"/>
        <v>0</v>
      </c>
      <c r="R535" s="96">
        <f t="shared" si="145"/>
        <v>0</v>
      </c>
    </row>
    <row r="536" spans="1:18" s="81" customFormat="1" ht="31.5" hidden="1">
      <c r="A536" s="91" t="s">
        <v>85</v>
      </c>
      <c r="B536" s="88">
        <v>10116</v>
      </c>
      <c r="C536" s="88"/>
      <c r="D536" s="88">
        <f>D537+D541</f>
        <v>0</v>
      </c>
      <c r="E536" s="88"/>
      <c r="F536" s="88">
        <f aca="true" t="shared" si="146" ref="F536:R536">F537+F541</f>
        <v>0</v>
      </c>
      <c r="G536" s="88">
        <f t="shared" si="146"/>
        <v>0</v>
      </c>
      <c r="H536" s="88">
        <f t="shared" si="146"/>
        <v>0</v>
      </c>
      <c r="I536" s="88">
        <f t="shared" si="146"/>
        <v>0</v>
      </c>
      <c r="J536" s="88">
        <f t="shared" si="146"/>
        <v>0</v>
      </c>
      <c r="K536" s="88">
        <f t="shared" si="146"/>
        <v>0</v>
      </c>
      <c r="L536" s="88">
        <f t="shared" si="146"/>
        <v>0</v>
      </c>
      <c r="M536" s="88">
        <f t="shared" si="146"/>
        <v>0</v>
      </c>
      <c r="N536" s="88">
        <f t="shared" si="146"/>
        <v>0</v>
      </c>
      <c r="O536" s="88">
        <f t="shared" si="146"/>
        <v>0</v>
      </c>
      <c r="P536" s="88">
        <f t="shared" si="146"/>
        <v>0</v>
      </c>
      <c r="Q536" s="88">
        <f t="shared" si="146"/>
        <v>0</v>
      </c>
      <c r="R536" s="88">
        <f t="shared" si="146"/>
        <v>0</v>
      </c>
    </row>
    <row r="537" spans="1:18" s="77" customFormat="1" ht="47.25" hidden="1">
      <c r="A537" s="87" t="s">
        <v>357</v>
      </c>
      <c r="B537" s="93"/>
      <c r="C537" s="93">
        <v>2110</v>
      </c>
      <c r="D537" s="93">
        <f>D538+D540+D539</f>
        <v>0</v>
      </c>
      <c r="E537" s="93"/>
      <c r="F537" s="93">
        <f aca="true" t="shared" si="147" ref="F537:R537">F538+F540+F539</f>
        <v>0</v>
      </c>
      <c r="G537" s="93">
        <f t="shared" si="147"/>
        <v>0</v>
      </c>
      <c r="H537" s="93">
        <f t="shared" si="147"/>
        <v>0</v>
      </c>
      <c r="I537" s="93">
        <f t="shared" si="147"/>
        <v>0</v>
      </c>
      <c r="J537" s="93">
        <f t="shared" si="147"/>
        <v>0</v>
      </c>
      <c r="K537" s="93">
        <f t="shared" si="147"/>
        <v>0</v>
      </c>
      <c r="L537" s="93">
        <f t="shared" si="147"/>
        <v>0</v>
      </c>
      <c r="M537" s="93">
        <f t="shared" si="147"/>
        <v>0</v>
      </c>
      <c r="N537" s="93">
        <f t="shared" si="147"/>
        <v>0</v>
      </c>
      <c r="O537" s="93">
        <f t="shared" si="147"/>
        <v>0</v>
      </c>
      <c r="P537" s="93">
        <f t="shared" si="147"/>
        <v>0</v>
      </c>
      <c r="Q537" s="93">
        <f t="shared" si="147"/>
        <v>0</v>
      </c>
      <c r="R537" s="93">
        <f t="shared" si="147"/>
        <v>0</v>
      </c>
    </row>
    <row r="538" spans="1:18" s="85" customFormat="1" ht="33" customHeight="1" hidden="1">
      <c r="A538" s="102" t="s">
        <v>309</v>
      </c>
      <c r="B538" s="103"/>
      <c r="C538" s="103"/>
      <c r="D538" s="103">
        <f>F538+H538+I538+J538+K538+L538+M538+N538+O538+P538+Q538+R538</f>
        <v>0</v>
      </c>
      <c r="E538" s="103"/>
      <c r="F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</row>
    <row r="539" spans="1:18" s="85" customFormat="1" ht="62.25" customHeight="1" hidden="1">
      <c r="A539" s="102" t="s">
        <v>320</v>
      </c>
      <c r="B539" s="103"/>
      <c r="C539" s="103"/>
      <c r="D539" s="103">
        <f>F539+H539+I539+J539+K539+L539+M539+N539+O539+P539+Q539+R539</f>
        <v>0</v>
      </c>
      <c r="E539" s="103"/>
      <c r="F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</row>
    <row r="540" spans="1:18" s="85" customFormat="1" ht="35.25" customHeight="1" hidden="1">
      <c r="A540" s="102" t="s">
        <v>295</v>
      </c>
      <c r="B540" s="103"/>
      <c r="C540" s="103"/>
      <c r="D540" s="103">
        <f>F540+H540+I540+J540+K540+L540+M540+N540+O540+P540+Q540+R540</f>
        <v>0</v>
      </c>
      <c r="E540" s="103"/>
      <c r="F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1:18" s="77" customFormat="1" ht="15.75" hidden="1">
      <c r="A541" s="87" t="s">
        <v>229</v>
      </c>
      <c r="B541" s="93"/>
      <c r="C541" s="93">
        <v>2123</v>
      </c>
      <c r="D541" s="93">
        <f>D542+D543+D545+D544</f>
        <v>0</v>
      </c>
      <c r="E541" s="93"/>
      <c r="F541" s="93">
        <f aca="true" t="shared" si="148" ref="F541:R541">F542+F543+F545+F544</f>
        <v>0</v>
      </c>
      <c r="G541" s="93">
        <f t="shared" si="148"/>
        <v>0</v>
      </c>
      <c r="H541" s="93">
        <f t="shared" si="148"/>
        <v>0</v>
      </c>
      <c r="I541" s="93">
        <f t="shared" si="148"/>
        <v>0</v>
      </c>
      <c r="J541" s="93">
        <f t="shared" si="148"/>
        <v>0</v>
      </c>
      <c r="K541" s="93">
        <f t="shared" si="148"/>
        <v>0</v>
      </c>
      <c r="L541" s="93">
        <f t="shared" si="148"/>
        <v>0</v>
      </c>
      <c r="M541" s="93">
        <f t="shared" si="148"/>
        <v>0</v>
      </c>
      <c r="N541" s="93">
        <f t="shared" si="148"/>
        <v>0</v>
      </c>
      <c r="O541" s="93">
        <f t="shared" si="148"/>
        <v>0</v>
      </c>
      <c r="P541" s="93">
        <f t="shared" si="148"/>
        <v>0</v>
      </c>
      <c r="Q541" s="93">
        <f t="shared" si="148"/>
        <v>0</v>
      </c>
      <c r="R541" s="93">
        <f t="shared" si="148"/>
        <v>0</v>
      </c>
    </row>
    <row r="542" spans="1:18" s="85" customFormat="1" ht="74.25" customHeight="1" hidden="1">
      <c r="A542" s="86" t="s">
        <v>310</v>
      </c>
      <c r="B542" s="84"/>
      <c r="C542" s="84"/>
      <c r="D542" s="103">
        <f>F542+H542+I542+J542+K542+L542+M542+N542+O542+P542+Q542+R542</f>
        <v>0</v>
      </c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85" customFormat="1" ht="46.5" customHeight="1" hidden="1">
      <c r="A543" s="86" t="s">
        <v>291</v>
      </c>
      <c r="B543" s="84"/>
      <c r="C543" s="84"/>
      <c r="D543" s="103">
        <f>F543+H543+I543+J543+K543+L543+M543+N543+O543+P543+Q543+R543</f>
        <v>0</v>
      </c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</row>
    <row r="544" spans="1:18" s="85" customFormat="1" ht="46.5" customHeight="1" hidden="1">
      <c r="A544" s="86" t="s">
        <v>321</v>
      </c>
      <c r="B544" s="84"/>
      <c r="C544" s="84"/>
      <c r="D544" s="103">
        <f>F544+H544+I544+J544+K544+L544+M544+N544+O544+P544+Q544+R544</f>
        <v>0</v>
      </c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5" customFormat="1" ht="75" hidden="1">
      <c r="A545" s="86" t="s">
        <v>296</v>
      </c>
      <c r="B545" s="84"/>
      <c r="C545" s="84"/>
      <c r="D545" s="103">
        <f>F545+H545+I545+J545+K545+L545+M545+N545+O545+P545+Q545+R545</f>
        <v>0</v>
      </c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97" customFormat="1" ht="31.5" hidden="1">
      <c r="A546" s="95" t="s">
        <v>356</v>
      </c>
      <c r="B546" s="96"/>
      <c r="C546" s="96"/>
      <c r="D546" s="96">
        <f>D547</f>
        <v>0</v>
      </c>
      <c r="E546" s="96"/>
      <c r="F546" s="96">
        <f aca="true" t="shared" si="149" ref="F546:R546">F547</f>
        <v>0</v>
      </c>
      <c r="G546" s="96">
        <f t="shared" si="149"/>
        <v>0</v>
      </c>
      <c r="H546" s="96">
        <f t="shared" si="149"/>
        <v>0</v>
      </c>
      <c r="I546" s="96">
        <f t="shared" si="149"/>
        <v>0</v>
      </c>
      <c r="J546" s="96">
        <f t="shared" si="149"/>
        <v>0</v>
      </c>
      <c r="K546" s="96">
        <f t="shared" si="149"/>
        <v>0</v>
      </c>
      <c r="L546" s="96">
        <f t="shared" si="149"/>
        <v>0</v>
      </c>
      <c r="M546" s="96">
        <f t="shared" si="149"/>
        <v>0</v>
      </c>
      <c r="N546" s="96">
        <f t="shared" si="149"/>
        <v>0</v>
      </c>
      <c r="O546" s="96">
        <f t="shared" si="149"/>
        <v>0</v>
      </c>
      <c r="P546" s="96">
        <f t="shared" si="149"/>
        <v>0</v>
      </c>
      <c r="Q546" s="96">
        <f t="shared" si="149"/>
        <v>0</v>
      </c>
      <c r="R546" s="96">
        <f t="shared" si="149"/>
        <v>0</v>
      </c>
    </row>
    <row r="547" spans="1:18" s="81" customFormat="1" ht="31.5" hidden="1">
      <c r="A547" s="91" t="s">
        <v>85</v>
      </c>
      <c r="B547" s="88">
        <v>10116</v>
      </c>
      <c r="C547" s="88"/>
      <c r="D547" s="88">
        <f>D548</f>
        <v>0</v>
      </c>
      <c r="E547" s="88"/>
      <c r="F547" s="88">
        <f aca="true" t="shared" si="150" ref="F547:R547">F548</f>
        <v>0</v>
      </c>
      <c r="G547" s="88">
        <f t="shared" si="150"/>
        <v>0</v>
      </c>
      <c r="H547" s="88">
        <f t="shared" si="150"/>
        <v>0</v>
      </c>
      <c r="I547" s="88">
        <f t="shared" si="150"/>
        <v>0</v>
      </c>
      <c r="J547" s="88">
        <f t="shared" si="150"/>
        <v>0</v>
      </c>
      <c r="K547" s="88">
        <f t="shared" si="150"/>
        <v>0</v>
      </c>
      <c r="L547" s="88">
        <f t="shared" si="150"/>
        <v>0</v>
      </c>
      <c r="M547" s="88">
        <f t="shared" si="150"/>
        <v>0</v>
      </c>
      <c r="N547" s="88">
        <f t="shared" si="150"/>
        <v>0</v>
      </c>
      <c r="O547" s="88">
        <f t="shared" si="150"/>
        <v>0</v>
      </c>
      <c r="P547" s="88">
        <f t="shared" si="150"/>
        <v>0</v>
      </c>
      <c r="Q547" s="88">
        <f t="shared" si="150"/>
        <v>0</v>
      </c>
      <c r="R547" s="88">
        <f t="shared" si="150"/>
        <v>0</v>
      </c>
    </row>
    <row r="548" spans="1:18" s="58" customFormat="1" ht="47.25" hidden="1">
      <c r="A548" s="87" t="s">
        <v>357</v>
      </c>
      <c r="B548" s="76"/>
      <c r="C548" s="76">
        <v>2110</v>
      </c>
      <c r="D548" s="88">
        <f>F548+H548+I548+J548+K548+L548+M548+N548+O548+P548+Q548+R548</f>
        <v>0</v>
      </c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</row>
    <row r="549" spans="1:18" s="58" customFormat="1" ht="15.75" hidden="1">
      <c r="A549" s="74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</row>
    <row r="550" spans="1:18" s="97" customFormat="1" ht="37.5" hidden="1">
      <c r="A550" s="104" t="s">
        <v>317</v>
      </c>
      <c r="B550" s="96"/>
      <c r="C550" s="96"/>
      <c r="D550" s="45">
        <f>D397+D443+D489+D500+D517+D535+D546</f>
        <v>0</v>
      </c>
      <c r="E550" s="96"/>
      <c r="F550" s="45">
        <f aca="true" t="shared" si="151" ref="F550:R550">F397+F443+F489+F500+F517+F535+F546</f>
        <v>0</v>
      </c>
      <c r="G550" s="45">
        <f t="shared" si="151"/>
        <v>0</v>
      </c>
      <c r="H550" s="45">
        <f t="shared" si="151"/>
        <v>0</v>
      </c>
      <c r="I550" s="45">
        <f t="shared" si="151"/>
        <v>0</v>
      </c>
      <c r="J550" s="45">
        <f t="shared" si="151"/>
        <v>0</v>
      </c>
      <c r="K550" s="45">
        <f t="shared" si="151"/>
        <v>0</v>
      </c>
      <c r="L550" s="45">
        <f t="shared" si="151"/>
        <v>0</v>
      </c>
      <c r="M550" s="45">
        <f t="shared" si="151"/>
        <v>0</v>
      </c>
      <c r="N550" s="45">
        <f t="shared" si="151"/>
        <v>0</v>
      </c>
      <c r="O550" s="45">
        <f t="shared" si="151"/>
        <v>0</v>
      </c>
      <c r="P550" s="45">
        <f t="shared" si="151"/>
        <v>0</v>
      </c>
      <c r="Q550" s="45">
        <f t="shared" si="151"/>
        <v>0</v>
      </c>
      <c r="R550" s="45">
        <f t="shared" si="151"/>
        <v>0</v>
      </c>
    </row>
    <row r="551" spans="1:18" s="37" customFormat="1" ht="18.75">
      <c r="A551" s="59"/>
      <c r="B551" s="60"/>
      <c r="C551" s="60"/>
      <c r="D551" s="61"/>
      <c r="E551" s="60"/>
      <c r="F551" s="61"/>
      <c r="G551" s="61"/>
      <c r="H551" s="61"/>
      <c r="I551" s="61"/>
      <c r="J551" s="61"/>
      <c r="K551" s="61"/>
      <c r="L551" s="61"/>
      <c r="M551" s="62"/>
      <c r="N551" s="62"/>
      <c r="O551" s="62"/>
      <c r="P551" s="61"/>
      <c r="Q551" s="61"/>
      <c r="R551" s="61"/>
    </row>
    <row r="552" spans="1:18" s="37" customFormat="1" ht="3" customHeight="1">
      <c r="A552" s="59"/>
      <c r="B552" s="60"/>
      <c r="C552" s="60"/>
      <c r="D552" s="61"/>
      <c r="E552" s="60"/>
      <c r="F552" s="61"/>
      <c r="G552" s="61"/>
      <c r="H552" s="61"/>
      <c r="I552" s="61"/>
      <c r="J552" s="61"/>
      <c r="K552" s="61"/>
      <c r="L552" s="61"/>
      <c r="M552" s="62"/>
      <c r="N552" s="62"/>
      <c r="O552" s="62"/>
      <c r="P552" s="61"/>
      <c r="Q552" s="61"/>
      <c r="R552" s="61"/>
    </row>
    <row r="553" spans="1:18" s="37" customFormat="1" ht="18.75">
      <c r="A553" s="59"/>
      <c r="B553" s="60"/>
      <c r="C553" s="60"/>
      <c r="D553" s="61"/>
      <c r="E553" s="60"/>
      <c r="F553" s="61"/>
      <c r="G553" s="61"/>
      <c r="H553" s="61"/>
      <c r="I553" s="61"/>
      <c r="J553" s="61"/>
      <c r="K553" s="61"/>
      <c r="L553" s="61"/>
      <c r="M553" s="62"/>
      <c r="N553" s="62"/>
      <c r="O553" s="62"/>
      <c r="P553" s="61"/>
      <c r="Q553" s="61"/>
      <c r="R553" s="61"/>
    </row>
    <row r="554" spans="1:15" s="15" customFormat="1" ht="18.75">
      <c r="A554" s="15" t="s">
        <v>366</v>
      </c>
      <c r="O554" s="15" t="s">
        <v>367</v>
      </c>
    </row>
    <row r="557" spans="4:18" ht="15.75" hidden="1">
      <c r="D557" s="57">
        <f>D392+D550</f>
        <v>0</v>
      </c>
      <c r="F557" s="57">
        <f aca="true" t="shared" si="152" ref="F557:R557">F392+F550</f>
        <v>0</v>
      </c>
      <c r="G557" s="57" t="e">
        <f t="shared" si="152"/>
        <v>#REF!</v>
      </c>
      <c r="H557" s="57">
        <f t="shared" si="152"/>
        <v>0</v>
      </c>
      <c r="I557" s="57">
        <f t="shared" si="152"/>
        <v>0</v>
      </c>
      <c r="J557" s="57">
        <f t="shared" si="152"/>
        <v>0</v>
      </c>
      <c r="K557" s="57">
        <f t="shared" si="152"/>
        <v>0</v>
      </c>
      <c r="L557" s="57">
        <f t="shared" si="152"/>
        <v>0</v>
      </c>
      <c r="M557" s="58">
        <f t="shared" si="152"/>
        <v>0</v>
      </c>
      <c r="N557" s="58">
        <f t="shared" si="152"/>
        <v>0</v>
      </c>
      <c r="O557" s="58">
        <f t="shared" si="152"/>
        <v>0</v>
      </c>
      <c r="P557" s="58">
        <f t="shared" si="152"/>
        <v>0</v>
      </c>
      <c r="Q557" s="58">
        <f t="shared" si="152"/>
        <v>0</v>
      </c>
      <c r="R557" s="58">
        <f t="shared" si="152"/>
        <v>0</v>
      </c>
    </row>
  </sheetData>
  <sheetProtection/>
  <mergeCells count="2">
    <mergeCell ref="A9:R9"/>
    <mergeCell ref="A394:R394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218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272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4" t="s">
        <v>5</v>
      </c>
      <c r="B9" s="115"/>
      <c r="C9" s="115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264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267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220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244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220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265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268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243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220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220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206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266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220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233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220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220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220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219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238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238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271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238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237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236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236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263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236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245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246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239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260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261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240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241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234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235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220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18" t="s">
        <v>9</v>
      </c>
      <c r="B358" s="119"/>
      <c r="C358" s="119"/>
      <c r="D358" s="119"/>
      <c r="E358" s="119"/>
      <c r="F358" s="119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269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270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232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213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253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222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223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224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225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228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226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227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230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229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227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231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238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207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208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209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210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211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212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213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214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215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216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217</v>
      </c>
      <c r="B433" s="15"/>
      <c r="C433" s="15"/>
      <c r="D433" s="15"/>
      <c r="E433" s="15"/>
      <c r="F433" s="15"/>
      <c r="M433" s="47" t="s">
        <v>262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2013-01-16T06:38:48Z</cp:lastPrinted>
  <dcterms:created xsi:type="dcterms:W3CDTF">2002-05-10T11:07:04Z</dcterms:created>
  <dcterms:modified xsi:type="dcterms:W3CDTF">2013-01-16T06:38:51Z</dcterms:modified>
  <cp:category/>
  <cp:version/>
  <cp:contentType/>
  <cp:contentStatus/>
</cp:coreProperties>
</file>