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'Лист1'!$A$4:$Q$1576</definedName>
  </definedNames>
  <calcPr fullCalcOnLoad="1"/>
</workbook>
</file>

<file path=xl/sharedStrings.xml><?xml version="1.0" encoding="utf-8"?>
<sst xmlns="http://schemas.openxmlformats.org/spreadsheetml/2006/main" count="1293" uniqueCount="890">
  <si>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</si>
  <si>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</si>
  <si>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</si>
  <si>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</si>
  <si>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</si>
  <si>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</si>
  <si>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</si>
  <si>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</si>
  <si>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</si>
  <si>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</si>
  <si>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</si>
  <si>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</si>
  <si>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</si>
  <si>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</si>
  <si>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</si>
  <si>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</si>
  <si>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</si>
  <si>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</si>
  <si>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</si>
  <si>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</si>
  <si>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</si>
  <si>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</si>
  <si>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</si>
  <si>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</si>
  <si>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</si>
  <si>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</si>
  <si>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</si>
  <si>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</si>
  <si>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</si>
  <si>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</si>
  <si>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</si>
  <si>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</si>
  <si>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</si>
  <si>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</si>
  <si>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</si>
  <si>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</si>
  <si>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</si>
  <si>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</si>
  <si>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</si>
  <si>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</si>
  <si>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</si>
  <si>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</si>
  <si>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</si>
  <si>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</si>
  <si>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</si>
  <si>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</si>
  <si>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</si>
  <si>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</si>
  <si>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</si>
  <si>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</si>
  <si>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</si>
  <si>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</si>
  <si>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</si>
  <si>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</si>
  <si>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</si>
  <si>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</si>
  <si>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</si>
  <si>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</si>
  <si>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</si>
  <si>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</si>
  <si>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</si>
  <si>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</si>
  <si>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</si>
  <si>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</si>
  <si>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</si>
  <si>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</si>
  <si>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</si>
  <si>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</si>
  <si>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</si>
  <si>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</si>
  <si>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</si>
  <si>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</si>
  <si>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</si>
  <si>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</si>
  <si>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</si>
  <si>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</si>
  <si>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</si>
  <si>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</si>
  <si>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</si>
  <si>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</si>
  <si>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</si>
  <si>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</si>
  <si>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</si>
  <si>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</si>
  <si>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</si>
  <si>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</si>
  <si>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</si>
  <si>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</si>
  <si>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</si>
  <si>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</si>
  <si>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</si>
  <si>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</si>
  <si>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</si>
  <si>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</si>
  <si>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</si>
  <si>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</si>
  <si>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</si>
  <si>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</si>
  <si>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</si>
  <si>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</si>
  <si>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</si>
  <si>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</si>
  <si>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</si>
  <si>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</si>
  <si>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</si>
  <si>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</si>
  <si>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</si>
  <si>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</si>
  <si>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</si>
  <si>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</si>
  <si>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</si>
  <si>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</si>
  <si>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</si>
  <si>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</si>
  <si>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</si>
  <si>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</si>
  <si>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</si>
  <si>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</si>
  <si>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</si>
  <si>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</si>
  <si>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</si>
  <si>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</si>
  <si>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</si>
  <si>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</si>
  <si>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</si>
  <si>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</si>
  <si>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</si>
  <si>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</si>
  <si>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</si>
  <si>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</si>
  <si>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</si>
  <si>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</si>
  <si>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</si>
  <si>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</si>
  <si>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</si>
  <si>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</si>
  <si>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</si>
  <si>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</si>
  <si>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</si>
  <si>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</si>
  <si>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</si>
  <si>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</si>
  <si>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</si>
  <si>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</si>
  <si>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</si>
  <si>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</si>
  <si>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</si>
  <si>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</si>
  <si>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</si>
  <si>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</si>
  <si>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</si>
  <si>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</si>
  <si>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</si>
  <si>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</si>
  <si>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</si>
  <si>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</si>
  <si>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</si>
  <si>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</si>
  <si>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</si>
  <si>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</si>
  <si>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</si>
  <si>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</si>
  <si>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</si>
  <si>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</si>
  <si>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</si>
  <si>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</si>
  <si>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</si>
  <si>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</si>
  <si>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</si>
  <si>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</si>
  <si>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</si>
  <si>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</si>
  <si>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</si>
  <si>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</si>
  <si>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</si>
  <si>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</si>
  <si>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</si>
  <si>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</si>
  <si>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</si>
  <si>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</si>
  <si>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</si>
  <si>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</si>
  <si>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</si>
  <si>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</si>
  <si>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</si>
  <si>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</si>
  <si>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</si>
  <si>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</si>
  <si>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</si>
  <si>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</si>
  <si>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</si>
  <si>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</si>
  <si>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</si>
  <si>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</si>
  <si>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</si>
  <si>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</si>
  <si>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</si>
  <si>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</si>
  <si>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</si>
  <si>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</si>
  <si>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</si>
  <si>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</si>
  <si>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</si>
  <si>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</si>
  <si>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</si>
  <si>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</si>
  <si>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</si>
  <si>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</si>
  <si>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</si>
  <si>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</si>
  <si>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</si>
  <si>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</si>
  <si>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</si>
  <si>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</si>
  <si>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</si>
  <si>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</si>
  <si>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</si>
  <si>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</si>
  <si>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</si>
  <si>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</si>
  <si>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</si>
  <si>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</si>
  <si>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</si>
  <si>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</si>
  <si>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</si>
  <si>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</si>
  <si>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</si>
  <si>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</si>
  <si>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</si>
  <si>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</si>
  <si>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</si>
  <si>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</si>
  <si>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</si>
  <si>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</si>
  <si>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</si>
  <si>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</si>
  <si>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</si>
  <si>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</si>
  <si>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</si>
  <si>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</si>
  <si>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</si>
  <si>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</si>
  <si>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</si>
  <si>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</si>
  <si>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</si>
  <si>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</si>
  <si>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</si>
  <si>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</si>
  <si>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</si>
  <si>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</si>
  <si>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</si>
  <si>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</si>
  <si>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</si>
  <si>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</si>
  <si>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</si>
  <si>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</si>
  <si>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</si>
  <si>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</si>
  <si>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</si>
  <si>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</si>
  <si>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</si>
  <si>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</si>
  <si>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</si>
  <si>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</si>
  <si>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</si>
  <si>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</si>
  <si>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</si>
  <si>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</si>
  <si>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</si>
  <si>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</si>
  <si>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</si>
  <si>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</si>
  <si>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</si>
  <si>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</si>
  <si>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</si>
  <si>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</si>
  <si>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</si>
  <si>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</si>
  <si>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</si>
  <si>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</si>
  <si>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</si>
  <si>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</si>
  <si>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</si>
  <si>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</si>
  <si>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</si>
  <si>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</si>
  <si>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</si>
  <si>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</si>
  <si>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</si>
  <si>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</si>
  <si>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</si>
  <si>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</si>
  <si>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</si>
  <si>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</si>
  <si>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</si>
  <si>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</si>
  <si>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</si>
  <si>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</si>
  <si>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</si>
  <si>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</si>
  <si>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</si>
  <si>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</si>
  <si>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</si>
  <si>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</si>
  <si>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</si>
  <si>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</si>
  <si>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</si>
  <si>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</si>
  <si>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</si>
  <si>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</si>
  <si>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</si>
  <si>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</si>
  <si>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</si>
  <si>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</si>
  <si>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</si>
  <si>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</si>
  <si>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</si>
  <si>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</si>
  <si>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</si>
  <si>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</si>
  <si>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</si>
  <si>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</si>
  <si>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</si>
  <si>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</si>
  <si>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</si>
  <si>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</si>
  <si>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</si>
  <si>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</si>
  <si>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</si>
  <si>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</si>
  <si>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</si>
  <si>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</si>
  <si>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</si>
  <si>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</si>
  <si>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</si>
  <si>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</si>
  <si>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</si>
  <si>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</si>
  <si>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</si>
  <si>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</si>
  <si>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</si>
  <si>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</si>
  <si>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</si>
  <si>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</si>
  <si>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</si>
  <si>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</si>
  <si>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</si>
  <si>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</si>
  <si>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</si>
  <si>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</si>
  <si>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</si>
  <si>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</si>
  <si>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</si>
  <si>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</si>
  <si>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</si>
  <si>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</si>
  <si>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</si>
  <si>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</si>
  <si>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</si>
  <si>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</si>
  <si>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</si>
  <si>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</si>
  <si>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</si>
  <si>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</si>
  <si>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</si>
  <si>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</si>
  <si>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</si>
  <si>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</si>
  <si>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</si>
  <si>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</si>
  <si>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</si>
  <si>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</si>
  <si>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</si>
  <si>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</si>
  <si>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</si>
  <si>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</si>
  <si>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</si>
  <si>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</si>
  <si>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</si>
  <si>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</si>
  <si>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</si>
  <si>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</si>
  <si>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</si>
  <si>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</si>
  <si>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</si>
  <si>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</si>
  <si>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</si>
  <si>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</si>
  <si>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</si>
  <si>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</si>
  <si>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</si>
  <si>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</si>
  <si>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</si>
  <si>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</si>
  <si>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</si>
  <si>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</si>
  <si>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</si>
  <si>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</si>
  <si>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</si>
  <si>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</si>
  <si>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</si>
  <si>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</si>
  <si>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</si>
  <si>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</si>
  <si>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</si>
  <si>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</si>
  <si>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</si>
  <si>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</si>
  <si>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</si>
  <si>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</si>
  <si>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</si>
  <si>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</si>
  <si>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</si>
  <si>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</si>
  <si>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</si>
  <si>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</si>
  <si>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</si>
  <si>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</si>
  <si>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</si>
  <si>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</si>
  <si>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</si>
  <si>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</si>
  <si>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</si>
  <si>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</si>
  <si>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</si>
  <si>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</si>
  <si>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</si>
  <si>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</si>
  <si>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</si>
  <si>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</si>
  <si>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</si>
  <si>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</si>
  <si>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</si>
  <si>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</si>
  <si>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</si>
  <si>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</si>
  <si>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</si>
  <si>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</si>
  <si>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</si>
  <si>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</si>
  <si>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</si>
  <si>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</si>
  <si>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</si>
  <si>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</si>
  <si>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</si>
  <si>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</si>
  <si>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</si>
  <si>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</si>
  <si>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</si>
  <si>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</si>
  <si>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</si>
  <si>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</si>
  <si>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</si>
  <si>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</si>
  <si>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</si>
  <si>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</si>
  <si>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</si>
  <si>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</si>
  <si>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</si>
  <si>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</si>
  <si>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</si>
  <si>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</si>
  <si>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</si>
  <si>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</si>
  <si>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</si>
  <si>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</si>
  <si>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</si>
  <si>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</si>
  <si>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</si>
  <si>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</si>
  <si>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</si>
  <si>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</si>
  <si>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</si>
  <si>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</si>
  <si>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</si>
  <si>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</si>
  <si>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</si>
  <si>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</si>
  <si>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</si>
  <si>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</si>
  <si>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</si>
  <si>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</si>
  <si>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</si>
  <si>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</si>
  <si>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</si>
  <si>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</si>
  <si>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</si>
  <si>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</si>
  <si>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</si>
  <si>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</si>
  <si>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</si>
  <si>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</si>
  <si>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</si>
  <si>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</si>
  <si>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</si>
  <si>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</si>
  <si>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</si>
  <si>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</si>
  <si>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</si>
  <si>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</si>
  <si>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</si>
  <si>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</si>
  <si>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</si>
  <si>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</si>
  <si>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</si>
  <si>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</si>
  <si>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</si>
  <si>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</si>
  <si>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</si>
  <si>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</si>
  <si>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</si>
  <si>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</si>
  <si>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</si>
  <si>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</si>
  <si>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</si>
  <si>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</si>
  <si>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</si>
  <si>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</si>
  <si>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</si>
  <si>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</si>
  <si>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</si>
  <si>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</si>
  <si>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</si>
  <si>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</si>
  <si>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</si>
  <si>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</si>
  <si>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</si>
  <si>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</si>
  <si>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</si>
  <si>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</si>
  <si>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</si>
  <si>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</si>
  <si>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</si>
  <si>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</si>
  <si>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</si>
  <si>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</si>
  <si>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</si>
  <si>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</si>
  <si>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</si>
  <si>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</si>
  <si>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</si>
  <si>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</si>
  <si>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</si>
  <si>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</si>
  <si>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</si>
  <si>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</si>
  <si>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</si>
  <si>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</si>
  <si>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</si>
  <si>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</si>
  <si>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</si>
  <si>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</si>
  <si>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</si>
  <si>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</si>
  <si>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</si>
  <si>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</si>
  <si>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</si>
  <si>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</si>
  <si>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</si>
  <si>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</si>
  <si>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</si>
  <si>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</si>
  <si>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</si>
  <si>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</si>
  <si>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</si>
  <si>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</si>
  <si>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</si>
  <si>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</si>
  <si>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</si>
  <si>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</si>
  <si>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</si>
  <si>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</si>
  <si>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</si>
  <si>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</si>
  <si>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</si>
  <si>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</si>
  <si>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</si>
  <si>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</si>
  <si>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</si>
  <si>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</si>
  <si>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</si>
  <si>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</si>
  <si>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</si>
  <si>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</si>
  <si>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</si>
  <si>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</si>
  <si>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</si>
  <si>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</si>
  <si>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</si>
  <si>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</si>
  <si>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</si>
  <si>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</si>
  <si>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</si>
  <si>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</si>
  <si>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</si>
  <si>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</si>
  <si>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</si>
  <si>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</si>
  <si>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</si>
  <si>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</si>
  <si>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</si>
  <si>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</si>
  <si>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</si>
  <si>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</si>
  <si>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</si>
  <si>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</si>
  <si>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</si>
  <si>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</si>
  <si>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</si>
  <si>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</si>
  <si>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</si>
  <si>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</si>
  <si>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</si>
  <si>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</si>
  <si>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</si>
  <si>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</si>
  <si>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</si>
  <si>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</si>
  <si>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</si>
  <si>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</si>
  <si>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</si>
  <si>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</si>
  <si>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</si>
  <si>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</si>
  <si>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</si>
  <si>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</si>
  <si>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</si>
  <si>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</si>
  <si>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</si>
  <si>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</si>
  <si>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</si>
  <si>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</si>
  <si>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</si>
  <si>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</si>
  <si>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</si>
  <si>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</si>
  <si>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</si>
  <si>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</si>
  <si>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</si>
  <si>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</si>
  <si>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</si>
  <si>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</si>
  <si>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</si>
  <si>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</si>
  <si>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</si>
  <si>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</si>
  <si>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</si>
  <si>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</si>
  <si>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</si>
  <si>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</si>
  <si>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</si>
  <si>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</si>
  <si>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</si>
  <si>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</si>
  <si>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</si>
  <si>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</si>
  <si>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</si>
  <si>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</si>
  <si>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</si>
  <si>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</si>
  <si>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</si>
  <si>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</si>
  <si>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</si>
  <si>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</si>
  <si>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</si>
  <si>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</si>
  <si>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</si>
  <si>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</si>
  <si>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</si>
  <si>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</si>
  <si>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</si>
  <si>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</si>
  <si>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</si>
  <si>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</si>
  <si>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</si>
  <si>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</si>
  <si>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</si>
  <si>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</si>
  <si>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</si>
  <si>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</si>
  <si>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</si>
  <si>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</si>
  <si>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</si>
  <si>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</si>
  <si>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</si>
  <si>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</si>
  <si>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</si>
  <si>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</si>
  <si>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</si>
  <si>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</si>
  <si>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</si>
  <si>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</si>
  <si>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</si>
  <si>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</si>
  <si>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</si>
  <si>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</si>
  <si>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</si>
  <si>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</si>
  <si>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</si>
  <si>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</si>
  <si>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</si>
  <si>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</si>
  <si>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</si>
  <si>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</si>
  <si>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</si>
  <si>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</si>
  <si>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</si>
  <si>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</si>
  <si>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</si>
  <si>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</si>
  <si>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</si>
  <si>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</si>
  <si>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</si>
  <si>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</si>
  <si>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</si>
  <si>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</si>
  <si>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</si>
  <si>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</si>
  <si>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</si>
  <si>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</si>
  <si>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</si>
  <si>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</si>
  <si>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</si>
  <si>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</si>
  <si>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</si>
  <si>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</si>
  <si>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</si>
  <si>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</si>
  <si>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</si>
  <si>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</si>
  <si>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</si>
  <si>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</si>
  <si>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</si>
  <si>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</si>
  <si>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</si>
  <si>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</si>
  <si>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</si>
  <si>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</si>
  <si>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</si>
  <si>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</si>
  <si>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</si>
  <si>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</si>
  <si>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</si>
  <si>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</si>
  <si>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</si>
  <si>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</si>
  <si>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</si>
  <si>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</si>
  <si>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</si>
  <si>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</si>
  <si>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</si>
  <si>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</si>
  <si>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</si>
  <si>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</si>
  <si>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</si>
  <si>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</si>
  <si>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</si>
  <si>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</si>
  <si>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</si>
  <si>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</si>
  <si>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</si>
  <si>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</si>
  <si>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</si>
  <si>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</si>
  <si>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</si>
  <si>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</si>
  <si>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</si>
  <si>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</si>
  <si>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</si>
  <si>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</si>
  <si>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</si>
  <si>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</si>
  <si>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</si>
  <si>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</si>
  <si>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</si>
  <si>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</si>
  <si>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</si>
  <si>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</si>
  <si>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</si>
  <si>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</si>
  <si>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</si>
  <si>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</si>
  <si>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</si>
  <si>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</si>
  <si>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</si>
  <si>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</si>
  <si>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</si>
  <si>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</si>
  <si>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</si>
  <si>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</si>
  <si>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</si>
  <si>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</si>
  <si>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</si>
  <si>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</si>
  <si>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</si>
  <si>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</si>
  <si>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</si>
  <si>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</si>
  <si>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</si>
  <si>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</si>
  <si>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</si>
  <si>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</si>
  <si>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</si>
  <si>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</si>
  <si>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</si>
  <si>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</si>
  <si>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</si>
  <si>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</si>
  <si>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</si>
  <si>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</si>
  <si>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</si>
  <si>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</si>
  <si>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</si>
  <si>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</si>
  <si>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</si>
  <si>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</si>
  <si>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</si>
  <si>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</si>
  <si>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</si>
  <si>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</si>
  <si>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</si>
  <si>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</si>
  <si>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</si>
  <si>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</si>
  <si>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</si>
  <si>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</si>
  <si>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</si>
  <si>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</si>
  <si>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</si>
  <si>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</si>
  <si>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</si>
  <si>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</si>
  <si>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</si>
  <si>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</si>
  <si>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</si>
  <si>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</si>
  <si>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</si>
  <si>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</si>
  <si>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</si>
  <si>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</si>
  <si>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</si>
  <si>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</si>
  <si>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</si>
  <si>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</si>
  <si>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</si>
  <si>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</si>
  <si>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</si>
  <si>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</si>
  <si>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</si>
  <si>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</si>
  <si>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</si>
  <si>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</si>
  <si>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</si>
  <si>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</si>
  <si>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</si>
  <si>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</si>
  <si>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</si>
  <si>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</si>
  <si>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</si>
  <si>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</si>
  <si>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</si>
  <si>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</si>
  <si>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</si>
  <si>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</si>
  <si>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</si>
  <si>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</si>
  <si>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</si>
  <si>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</si>
  <si>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</si>
  <si>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</si>
  <si>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</si>
  <si>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</si>
  <si>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</si>
  <si>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</si>
  <si>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</si>
  <si>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</si>
  <si>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</si>
  <si>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</si>
  <si>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</si>
  <si>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</si>
  <si>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2"/>
        <rFont val="Times New Roman"/>
        <family val="1"/>
      </rPr>
      <t>(Інша субвенція)</t>
    </r>
  </si>
  <si>
    <r>
      <t xml:space="preserve">Забезпечення рентгенодіагностичним обладнанням лікувально-профілактичних закладів </t>
    </r>
    <r>
      <rPr>
        <b/>
        <i/>
        <sz val="12"/>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</si>
  <si>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</si>
  <si>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</si>
  <si>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</si>
  <si>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</si>
  <si>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Додаток №3  до рішення міської ради</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</si>
  <si>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</si>
  <si>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волейбольного клубу "Сєвєродончанка" </t>
  </si>
  <si>
    <t>від   30.11.2017р.  № 2013</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</si>
</sst>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87"/>
  <sheetViews>
    <sheetView tabSelected="1" zoomScale="82" zoomScaleNormal="82"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2.125" style="9" bestFit="1" customWidth="1"/>
    <col min="12" max="12" width="14.375" style="9" customWidth="1"/>
    <col min="13" max="13" width="13.125" style="9" customWidth="1"/>
    <col min="14" max="15" width="11.50390625" style="9" customWidth="1"/>
    <col min="16" max="16" width="12.50390625" style="9" customWidth="1"/>
    <col min="17" max="17" width="11.62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886</v>
      </c>
      <c r="O4" s="65"/>
      <c r="R4" s="291"/>
    </row>
    <row r="5" spans="1:21" s="7" customFormat="1" ht="15.75">
      <c r="A5" s="8"/>
      <c r="B5" s="9"/>
      <c r="C5" s="9"/>
      <c r="D5" s="9"/>
      <c r="E5" s="9"/>
      <c r="F5" s="9"/>
      <c r="G5" s="9"/>
      <c r="H5" s="9"/>
      <c r="I5" s="9"/>
      <c r="J5" s="9"/>
      <c r="K5" s="9"/>
      <c r="L5" s="9"/>
      <c r="M5" s="66"/>
      <c r="N5" s="66" t="s">
        <v>889</v>
      </c>
      <c r="O5" s="66"/>
      <c r="P5" s="9"/>
      <c r="Q5" s="9"/>
      <c r="R5" s="290"/>
      <c r="S5" s="9"/>
      <c r="T5" s="9"/>
      <c r="U5" s="9"/>
    </row>
    <row r="6" spans="13:15" ht="15.75">
      <c r="M6" s="66"/>
      <c r="N6" s="66"/>
      <c r="O6" s="66"/>
    </row>
    <row r="7" spans="1:18" s="11" customFormat="1" ht="15.75">
      <c r="A7" s="10"/>
      <c r="B7" s="11" t="s">
        <v>434</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9" t="s">
        <v>48</v>
      </c>
      <c r="B12" s="390"/>
      <c r="C12" s="390"/>
      <c r="D12" s="390"/>
      <c r="E12" s="390"/>
      <c r="F12" s="390"/>
      <c r="G12" s="391"/>
      <c r="H12" s="391"/>
      <c r="I12" s="391"/>
      <c r="J12" s="391"/>
      <c r="K12" s="391"/>
      <c r="L12" s="391"/>
      <c r="M12" s="391"/>
      <c r="N12" s="391"/>
      <c r="O12" s="391"/>
      <c r="P12" s="391"/>
      <c r="Q12" s="392"/>
      <c r="R12" s="293"/>
    </row>
    <row r="13" spans="1:18" s="11" customFormat="1" ht="15.75">
      <c r="A13" s="15" t="s">
        <v>244</v>
      </c>
      <c r="B13" s="16"/>
      <c r="C13" s="16"/>
      <c r="D13" s="16">
        <f>D14+D20+D34+D24+D45</f>
        <v>800000</v>
      </c>
      <c r="E13" s="16">
        <v>193.8</v>
      </c>
      <c r="F13" s="16">
        <f aca="true" t="shared" si="0" ref="F13:Q13">F14+F20+F34+F24+F45</f>
        <v>0</v>
      </c>
      <c r="G13" s="16">
        <f t="shared" si="0"/>
        <v>0</v>
      </c>
      <c r="H13" s="16">
        <f t="shared" si="0"/>
        <v>0</v>
      </c>
      <c r="I13" s="16">
        <f t="shared" si="0"/>
        <v>0</v>
      </c>
      <c r="J13" s="16">
        <f>J14+J20+J34+J24+J45</f>
        <v>800000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835</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435</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436</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74.25" customHeight="1">
      <c r="A45" s="23" t="s">
        <v>887</v>
      </c>
      <c r="B45" s="28">
        <v>5062</v>
      </c>
      <c r="C45" s="28"/>
      <c r="D45" s="29">
        <f>D46+D50</f>
        <v>800000</v>
      </c>
      <c r="E45" s="28"/>
      <c r="F45" s="29">
        <f aca="true" t="shared" si="7" ref="F45:Q45">F46+F50</f>
        <v>0</v>
      </c>
      <c r="G45" s="29">
        <f t="shared" si="7"/>
        <v>0</v>
      </c>
      <c r="H45" s="29">
        <f t="shared" si="7"/>
        <v>0</v>
      </c>
      <c r="I45" s="29">
        <f t="shared" si="7"/>
        <v>0</v>
      </c>
      <c r="J45" s="29">
        <f t="shared" si="7"/>
        <v>800000</v>
      </c>
      <c r="K45" s="29">
        <f t="shared" si="7"/>
        <v>0</v>
      </c>
      <c r="L45" s="29">
        <f t="shared" si="7"/>
        <v>0</v>
      </c>
      <c r="M45" s="29">
        <f t="shared" si="7"/>
        <v>0</v>
      </c>
      <c r="N45" s="29">
        <f t="shared" si="7"/>
        <v>0</v>
      </c>
      <c r="O45" s="29">
        <f t="shared" si="7"/>
        <v>0</v>
      </c>
      <c r="P45" s="29">
        <f t="shared" si="7"/>
        <v>0</v>
      </c>
      <c r="Q45" s="29">
        <f t="shared" si="7"/>
        <v>0</v>
      </c>
      <c r="R45" s="219"/>
    </row>
    <row r="46" spans="1:17" ht="47.25">
      <c r="A46" s="20" t="s">
        <v>106</v>
      </c>
      <c r="B46" s="22"/>
      <c r="C46" s="22">
        <v>2610</v>
      </c>
      <c r="D46" s="21">
        <f>F46+G46+H46+I46+J46+K46+L46+M46+N46+O46+P46+Q46</f>
        <v>800000</v>
      </c>
      <c r="E46" s="22"/>
      <c r="F46" s="21"/>
      <c r="G46" s="21"/>
      <c r="H46" s="21"/>
      <c r="I46" s="21"/>
      <c r="J46" s="21">
        <v>800000</v>
      </c>
      <c r="K46" s="21"/>
      <c r="L46" s="21"/>
      <c r="M46" s="21"/>
      <c r="N46" s="21"/>
      <c r="O46" s="21"/>
      <c r="P46" s="21"/>
      <c r="Q46" s="21"/>
    </row>
    <row r="47" spans="1:18" s="38" customFormat="1" ht="42" customHeight="1">
      <c r="A47" s="69" t="s">
        <v>888</v>
      </c>
      <c r="B47" s="70"/>
      <c r="C47" s="70"/>
      <c r="D47" s="220">
        <f>F47+G47+H47+I47+J47+K47+L47+M47+N47+O47+P47+Q47</f>
        <v>800000</v>
      </c>
      <c r="E47" s="70"/>
      <c r="F47" s="71"/>
      <c r="G47" s="201"/>
      <c r="H47" s="71"/>
      <c r="I47" s="71"/>
      <c r="J47" s="71">
        <v>800000</v>
      </c>
      <c r="K47" s="71"/>
      <c r="L47" s="71"/>
      <c r="M47" s="71"/>
      <c r="N47" s="71"/>
      <c r="O47" s="71"/>
      <c r="P47" s="71"/>
      <c r="Q47" s="71"/>
      <c r="R47" s="296"/>
    </row>
    <row r="48" spans="1:18" s="38" customFormat="1" ht="30" hidden="1">
      <c r="A48" s="69" t="s">
        <v>364</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365</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437</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09.5" customHeight="1" hidden="1">
      <c r="A53" s="20" t="s">
        <v>879</v>
      </c>
      <c r="B53" s="25"/>
      <c r="C53" s="25">
        <v>2282</v>
      </c>
      <c r="D53" s="21">
        <f aca="true" t="shared" si="10" ref="D53:D68">F53+G53+H53+I53+J53+K53+L53+M53+N53+O53+P53+Q53</f>
        <v>0</v>
      </c>
      <c r="E53" s="25"/>
      <c r="F53" s="26"/>
      <c r="G53" s="26"/>
      <c r="H53" s="26"/>
      <c r="I53" s="26"/>
      <c r="J53" s="26"/>
      <c r="K53" s="26"/>
      <c r="L53" s="26"/>
      <c r="M53" s="26"/>
      <c r="N53" s="26"/>
      <c r="O53" s="26"/>
      <c r="P53" s="26"/>
      <c r="Q53" s="26"/>
      <c r="R53" s="295"/>
    </row>
    <row r="54" spans="1:18" s="27" customFormat="1" ht="18.75" customHeight="1" hidden="1">
      <c r="A54" s="20" t="s">
        <v>100</v>
      </c>
      <c r="B54" s="25"/>
      <c r="C54" s="25">
        <v>2250</v>
      </c>
      <c r="D54" s="21">
        <f t="shared" si="10"/>
        <v>0</v>
      </c>
      <c r="E54" s="25"/>
      <c r="F54" s="26"/>
      <c r="G54" s="26"/>
      <c r="H54" s="202"/>
      <c r="I54" s="26"/>
      <c r="J54" s="26"/>
      <c r="K54" s="26"/>
      <c r="L54" s="26"/>
      <c r="M54" s="26"/>
      <c r="N54" s="26"/>
      <c r="O54" s="26"/>
      <c r="P54" s="26"/>
      <c r="Q54" s="26"/>
      <c r="R54" s="295"/>
    </row>
    <row r="55" spans="1:18" s="27" customFormat="1" ht="68.25" customHeight="1" hidden="1">
      <c r="A55" s="20" t="s">
        <v>468</v>
      </c>
      <c r="B55" s="25"/>
      <c r="C55" s="25">
        <v>2282</v>
      </c>
      <c r="D55" s="26">
        <f t="shared" si="10"/>
        <v>0</v>
      </c>
      <c r="E55" s="25"/>
      <c r="F55" s="26"/>
      <c r="G55" s="26"/>
      <c r="H55" s="26"/>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358</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366</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467</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359</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435</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438</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468</v>
      </c>
      <c r="B79" s="22"/>
      <c r="C79" s="22">
        <v>2282</v>
      </c>
      <c r="D79" s="21">
        <f t="shared" si="13"/>
        <v>0</v>
      </c>
      <c r="E79" s="22"/>
      <c r="F79" s="21"/>
      <c r="G79" s="21"/>
      <c r="H79" s="21"/>
      <c r="I79" s="21"/>
      <c r="J79" s="21"/>
      <c r="K79" s="21"/>
      <c r="L79" s="21"/>
      <c r="M79" s="21"/>
      <c r="N79" s="21"/>
      <c r="O79" s="21"/>
      <c r="P79" s="21"/>
      <c r="Q79" s="21"/>
    </row>
    <row r="80" spans="1:17" ht="112.5" customHeight="1" hidden="1">
      <c r="A80" s="20" t="s">
        <v>879</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439</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2"/>
    </row>
    <row r="96" spans="1:18" s="19" customFormat="1" ht="15.75" hidden="1">
      <c r="A96" s="33" t="s">
        <v>440</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441</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348</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369</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363</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360</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443</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444</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445</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369</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360</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446</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447</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275</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442</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275</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275</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435</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401</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435</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154</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156</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709</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66</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435</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448</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106</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867</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673</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392</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425</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426</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286</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427</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287</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428</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429</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288</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392</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449</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699</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823</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824</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825</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826</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827</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828</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829</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660</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661</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662</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671</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663</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664</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665</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666</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667</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668</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669</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670</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672</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347</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657</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658</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149</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659</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266</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450</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162</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150</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674</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267</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451</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675</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676</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677</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678</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679</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680</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681</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682</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683</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684</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685</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686</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687</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688</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689</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690</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691</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692</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693</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694</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695</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696</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697</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698</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452</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248</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268</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453</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158</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700</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451</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274</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701</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707</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702</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284</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272</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273</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703</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704</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705</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706</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435</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435</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435</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104</v>
      </c>
      <c r="B334" s="22"/>
      <c r="C334" s="22">
        <v>2273</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289</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370</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834</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462</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289</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708</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D352+D361+D364+D373+D384+D386+D389+D391+D393+D399+D401+D395+D397</f>
        <v>0</v>
      </c>
      <c r="E351" s="32">
        <v>-5</v>
      </c>
      <c r="F351" s="32">
        <f aca="true" t="shared" si="81" ref="F351:Q351">F352+F361+F364+F373+F384+F386+F389+F391+F393+F399+F401+F395+F397</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454</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455</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435</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469</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456</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30" customFormat="1" ht="168.75" customHeight="1" hidden="1">
      <c r="A389" s="23" t="s">
        <v>839</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158</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840</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158</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841</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158</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842</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158</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843</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158</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844</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158</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845</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101</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435</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435</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240</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hidden="1">
      <c r="A431" s="50" t="s">
        <v>71</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435</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156</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370</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160</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156</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hidden="1">
      <c r="A453" s="52" t="s">
        <v>79</v>
      </c>
      <c r="B453" s="53">
        <v>4070</v>
      </c>
      <c r="C453" s="53"/>
      <c r="D453" s="53">
        <f>D455+D456+D457+D458+D454+D459+D460</f>
        <v>0</v>
      </c>
      <c r="E453" s="53">
        <v>70</v>
      </c>
      <c r="F453" s="53">
        <f aca="true" t="shared" si="112" ref="F453:Q453">F455+F456+F457+F458+F454+F459+F460</f>
        <v>0</v>
      </c>
      <c r="G453" s="53">
        <f t="shared" si="112"/>
        <v>0</v>
      </c>
      <c r="H453" s="53">
        <f t="shared" si="112"/>
        <v>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hidden="1">
      <c r="A456" s="48" t="s">
        <v>53</v>
      </c>
      <c r="B456" s="49"/>
      <c r="C456" s="49">
        <v>2120</v>
      </c>
      <c r="D456" s="49">
        <f t="shared" si="113"/>
        <v>0</v>
      </c>
      <c r="E456" s="49"/>
      <c r="F456" s="49"/>
      <c r="G456" s="49"/>
      <c r="H456" s="49"/>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156</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171</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hidden="1">
      <c r="A465" s="52" t="s">
        <v>457</v>
      </c>
      <c r="B465" s="53">
        <v>4090</v>
      </c>
      <c r="C465" s="53"/>
      <c r="D465" s="53">
        <f>D466+D467+D468+D469+D470+D471</f>
        <v>0</v>
      </c>
      <c r="E465" s="53"/>
      <c r="F465" s="53">
        <f aca="true" t="shared" si="115" ref="F465:Q465">F466+F467+F468+F469+F470+F471</f>
        <v>0</v>
      </c>
      <c r="G465" s="53">
        <f t="shared" si="115"/>
        <v>0</v>
      </c>
      <c r="H465" s="53">
        <f t="shared" si="115"/>
        <v>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hidden="1">
      <c r="A467" s="48" t="s">
        <v>13</v>
      </c>
      <c r="B467" s="49"/>
      <c r="C467" s="49">
        <v>2120</v>
      </c>
      <c r="D467" s="49">
        <f t="shared" si="116"/>
        <v>0</v>
      </c>
      <c r="E467" s="49"/>
      <c r="F467" s="49"/>
      <c r="G467" s="49"/>
      <c r="H467" s="49"/>
      <c r="I467" s="49"/>
      <c r="J467" s="49"/>
      <c r="K467" s="49"/>
      <c r="L467" s="49"/>
      <c r="M467" s="49"/>
      <c r="N467" s="49"/>
      <c r="O467" s="49"/>
      <c r="P467" s="49"/>
      <c r="Q467" s="49"/>
    </row>
    <row r="468" spans="1:17" ht="15.75" hidden="1">
      <c r="A468" s="48" t="s">
        <v>103</v>
      </c>
      <c r="B468" s="49"/>
      <c r="C468" s="49">
        <v>2271</v>
      </c>
      <c r="D468" s="49">
        <f t="shared" si="116"/>
        <v>0</v>
      </c>
      <c r="E468" s="49"/>
      <c r="F468" s="49"/>
      <c r="G468" s="49"/>
      <c r="H468" s="49"/>
      <c r="I468" s="49"/>
      <c r="J468" s="49"/>
      <c r="K468" s="49"/>
      <c r="L468" s="49"/>
      <c r="M468" s="49"/>
      <c r="N468" s="49"/>
      <c r="O468" s="49"/>
      <c r="P468" s="49"/>
      <c r="Q468" s="49"/>
    </row>
    <row r="469" spans="1:17" ht="31.5" hidden="1">
      <c r="A469" s="48" t="s">
        <v>118</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102</v>
      </c>
      <c r="B471" s="49"/>
      <c r="C471" s="49">
        <v>2274</v>
      </c>
      <c r="D471" s="49">
        <f t="shared" si="116"/>
        <v>0</v>
      </c>
      <c r="E471" s="49"/>
      <c r="F471" s="49"/>
      <c r="G471" s="49"/>
      <c r="H471" s="49"/>
      <c r="I471" s="49"/>
      <c r="J471" s="49"/>
      <c r="K471" s="49"/>
      <c r="L471" s="49"/>
      <c r="M471" s="49"/>
      <c r="N471" s="49"/>
      <c r="O471" s="49"/>
      <c r="P471" s="49"/>
      <c r="Q471" s="49"/>
    </row>
    <row r="472" spans="1:18" s="19" customFormat="1" ht="31.5" hidden="1">
      <c r="A472" s="52" t="s">
        <v>171</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156</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hidden="1">
      <c r="A480" s="52" t="s">
        <v>80</v>
      </c>
      <c r="B480" s="53">
        <v>4200</v>
      </c>
      <c r="C480" s="53"/>
      <c r="D480" s="53">
        <f>D481+D482+D483+D487+D484+D485+D486</f>
        <v>0</v>
      </c>
      <c r="E480" s="53">
        <v>5.8</v>
      </c>
      <c r="F480" s="53">
        <f aca="true" t="shared" si="119" ref="F480:Q480">F481+F482+F483+F487+F484+F485+F486</f>
        <v>0</v>
      </c>
      <c r="G480" s="53">
        <f t="shared" si="119"/>
        <v>0</v>
      </c>
      <c r="H480" s="53">
        <f t="shared" si="119"/>
        <v>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hidden="1">
      <c r="A483" s="48" t="s">
        <v>53</v>
      </c>
      <c r="B483" s="49"/>
      <c r="C483" s="49">
        <v>2120</v>
      </c>
      <c r="D483" s="49">
        <f t="shared" si="120"/>
        <v>0</v>
      </c>
      <c r="E483" s="49"/>
      <c r="F483" s="49"/>
      <c r="G483" s="49"/>
      <c r="H483" s="49"/>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156</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458</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846</v>
      </c>
      <c r="C496" s="51"/>
      <c r="D496" s="51">
        <f>D13+D51+D95+D165+D181+D294+D328+D351+D404+D418+D431+D488+D319</f>
        <v>800000</v>
      </c>
      <c r="E496" s="51" t="e">
        <f>#REF!+#REF!+#REF!+#REF!+#REF!+#REF!+#REF!+#REF!+#REF!+#REF!+#REF!+#REF!+E13+E51+E181+E328+E418+E488</f>
        <v>#REF!</v>
      </c>
      <c r="F496" s="51">
        <f aca="true" t="shared" si="124" ref="F496:Q496">F13+F51+F95+F165+F181+F294+F328+F351+F404+F418+F431+F488+F319</f>
        <v>0</v>
      </c>
      <c r="G496" s="51">
        <f t="shared" si="124"/>
        <v>0</v>
      </c>
      <c r="H496" s="51">
        <f t="shared" si="124"/>
        <v>0</v>
      </c>
      <c r="I496" s="51">
        <f t="shared" si="124"/>
        <v>0</v>
      </c>
      <c r="J496" s="51">
        <f t="shared" si="124"/>
        <v>800000</v>
      </c>
      <c r="K496" s="51">
        <f t="shared" si="124"/>
        <v>0</v>
      </c>
      <c r="L496" s="51">
        <f t="shared" si="124"/>
        <v>0</v>
      </c>
      <c r="M496" s="51">
        <f t="shared" si="124"/>
        <v>0</v>
      </c>
      <c r="N496" s="51">
        <f t="shared" si="124"/>
        <v>0</v>
      </c>
      <c r="O496" s="51">
        <f t="shared" si="124"/>
        <v>0</v>
      </c>
      <c r="P496" s="51">
        <f t="shared" si="124"/>
        <v>0</v>
      </c>
      <c r="Q496" s="51">
        <f t="shared" si="124"/>
        <v>0</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3" t="s">
        <v>50</v>
      </c>
      <c r="C499" s="394"/>
      <c r="D499" s="394"/>
      <c r="E499" s="394"/>
      <c r="F499" s="394"/>
      <c r="G499" s="394"/>
      <c r="H499" s="394"/>
      <c r="I499" s="394"/>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c r="A501" s="277" t="s">
        <v>115</v>
      </c>
      <c r="B501" s="257"/>
      <c r="C501" s="258"/>
      <c r="D501" s="259">
        <f aca="true" t="shared" si="125" ref="D501:Q501">+D568+D571+D578+D592+D726+D740+D750+D758+D771+D825+D828+D526+D516+D514+D502+D504+D509+D511+D721</f>
        <v>-800000</v>
      </c>
      <c r="E501" s="259">
        <f t="shared" si="125"/>
        <v>0</v>
      </c>
      <c r="F501" s="259">
        <f t="shared" si="125"/>
        <v>0</v>
      </c>
      <c r="G501" s="259">
        <f t="shared" si="125"/>
        <v>0</v>
      </c>
      <c r="H501" s="259">
        <f t="shared" si="125"/>
        <v>0</v>
      </c>
      <c r="I501" s="259">
        <f t="shared" si="125"/>
        <v>0</v>
      </c>
      <c r="J501" s="259">
        <f t="shared" si="125"/>
        <v>-800000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269</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270</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375</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271</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266</v>
      </c>
      <c r="B511" s="28" t="s">
        <v>265</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283</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346</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237</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782</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783</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231</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232</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233</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234</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235</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236</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250</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450</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838</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431</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432</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433</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325</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326</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350</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351</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352</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353</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354</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355</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249</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800</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801</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798</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361</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253</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251</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459</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130</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866</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389</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285</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500</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319</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501</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837</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813</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814</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815</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816</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817</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818</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819</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820</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821</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309</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310</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349</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311</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312</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313</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314</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315</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316</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317</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318</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319</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320</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321</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322</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323</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368</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324</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174</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175</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176</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177</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178</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179</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180</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181</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182</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183</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184</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185</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186</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187</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188</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189</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190</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191</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192</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193</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194</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195</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196</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197</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198</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199</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200</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201</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202</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203</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204</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205</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206</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207</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208</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209</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210</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211</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246</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212</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213</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214</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215</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216</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217</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218</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219</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220</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221</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222</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223</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224</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225</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226</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227</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228</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245</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197</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259</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260</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261</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262</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263</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264</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282</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277</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278</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279</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280</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374</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390</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229</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230</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395</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402</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403</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395</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396</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397</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398</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460</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416</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417</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418</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419</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470</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471</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472</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473</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474</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475</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476</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797</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247</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795</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796</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252</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116</v>
      </c>
      <c r="B771" s="261">
        <v>6060</v>
      </c>
      <c r="C771" s="261"/>
      <c r="D771" s="263">
        <f>D772+D774+D793</f>
        <v>-800000</v>
      </c>
      <c r="E771" s="263">
        <f>E772+E774+E793</f>
        <v>0</v>
      </c>
      <c r="F771" s="263">
        <f>F772+F774+F793</f>
        <v>0</v>
      </c>
      <c r="G771" s="263">
        <f>G772+G774+G793</f>
        <v>0</v>
      </c>
      <c r="H771" s="263">
        <f aca="true" t="shared" si="170" ref="H771:Q771">H772+H774+H793</f>
        <v>0</v>
      </c>
      <c r="I771" s="263">
        <f t="shared" si="170"/>
        <v>0</v>
      </c>
      <c r="J771" s="263">
        <f t="shared" si="170"/>
        <v>-800000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hidden="1">
      <c r="A774" s="239" t="s">
        <v>109</v>
      </c>
      <c r="B774" s="248"/>
      <c r="C774" s="248">
        <v>3132</v>
      </c>
      <c r="D774" s="274">
        <f>+F774+G774+H774+I774+J774+K774+L774+M774+N774+O774+P774+Q774</f>
        <v>0</v>
      </c>
      <c r="E774" s="274">
        <f>+E789+E790+E791+E792</f>
        <v>0</v>
      </c>
      <c r="F774" s="274">
        <f>SUM(F775:F792)</f>
        <v>0</v>
      </c>
      <c r="G774" s="274">
        <f aca="true" t="shared" si="172" ref="G774:Q774">SUM(G775:G792)</f>
        <v>0</v>
      </c>
      <c r="H774" s="274">
        <f t="shared" si="172"/>
        <v>0</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875</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2" customHeight="1" hidden="1">
      <c r="A776" s="198" t="s">
        <v>377</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63" hidden="1">
      <c r="A777" s="198" t="s">
        <v>788</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789</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790</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791</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792</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793</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393</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333</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329</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330</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331</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332</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327</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328</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330</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333</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c r="A793" s="239" t="s">
        <v>121</v>
      </c>
      <c r="B793" s="276"/>
      <c r="C793" s="276">
        <v>3210</v>
      </c>
      <c r="D793" s="274">
        <f>SUM(D794:D824)</f>
        <v>-800000</v>
      </c>
      <c r="E793" s="274">
        <f>SUM(E794:E824)</f>
        <v>0</v>
      </c>
      <c r="F793" s="274">
        <f>SUM(F794:F824)</f>
        <v>0</v>
      </c>
      <c r="G793" s="274">
        <f>SUM(G794:G824)</f>
        <v>0</v>
      </c>
      <c r="H793" s="274">
        <f aca="true" t="shared" si="175" ref="H793:Q793">SUM(H794:H824)</f>
        <v>0</v>
      </c>
      <c r="I793" s="274">
        <f t="shared" si="175"/>
        <v>0</v>
      </c>
      <c r="J793" s="274">
        <f t="shared" si="175"/>
        <v>-800000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21" customHeight="1" hidden="1">
      <c r="A794" s="126" t="s">
        <v>477</v>
      </c>
      <c r="B794" s="91"/>
      <c r="C794" s="91"/>
      <c r="D794" s="88">
        <f aca="true" t="shared" si="176" ref="D794:D828">+F794+G794+H794+I794+J794+K794+L794+M794+N794+O794+P794+Q794</f>
        <v>0</v>
      </c>
      <c r="E794" s="88"/>
      <c r="F794" s="88"/>
      <c r="G794" s="113"/>
      <c r="H794" s="88"/>
      <c r="I794" s="113"/>
      <c r="J794" s="113"/>
      <c r="K794" s="88"/>
      <c r="L794" s="225"/>
      <c r="M794" s="225"/>
      <c r="N794" s="88"/>
      <c r="O794" s="88"/>
      <c r="P794" s="88"/>
      <c r="Q794" s="88"/>
      <c r="R794" s="210"/>
      <c r="S794" s="42"/>
      <c r="T794" s="42"/>
      <c r="U794" s="42"/>
    </row>
    <row r="795" spans="1:21" s="1" customFormat="1" ht="99" customHeight="1" hidden="1">
      <c r="A795" s="275" t="s">
        <v>478</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90.75" customHeight="1" hidden="1">
      <c r="A796" s="275" t="s">
        <v>479</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40.5" customHeight="1" hidden="1">
      <c r="A797" s="275" t="s">
        <v>480</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c r="A798" s="275" t="s">
        <v>481</v>
      </c>
      <c r="B798" s="91"/>
      <c r="C798" s="91"/>
      <c r="D798" s="88">
        <f t="shared" si="176"/>
        <v>-800000</v>
      </c>
      <c r="E798" s="88"/>
      <c r="F798" s="88"/>
      <c r="G798" s="153"/>
      <c r="H798" s="88"/>
      <c r="I798" s="88"/>
      <c r="J798" s="153">
        <v>-800000</v>
      </c>
      <c r="K798" s="88"/>
      <c r="L798" s="88"/>
      <c r="M798" s="88"/>
      <c r="N798" s="88"/>
      <c r="O798" s="88"/>
      <c r="P798" s="88"/>
      <c r="Q798" s="88"/>
      <c r="R798" s="210"/>
      <c r="S798" s="42"/>
      <c r="T798" s="42"/>
      <c r="U798" s="42"/>
    </row>
    <row r="799" spans="1:21" s="1" customFormat="1" ht="66.75" customHeight="1" hidden="1">
      <c r="A799" s="275" t="s">
        <v>482</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483</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484</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485</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486</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492</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487</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488</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489</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490</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491</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493</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494</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495</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496</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497</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498</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499</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502</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784</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785</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794</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786</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787</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799</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757</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163</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162</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276</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hidden="1">
      <c r="A831" s="278" t="s">
        <v>113</v>
      </c>
      <c r="B831" s="257"/>
      <c r="C831" s="258"/>
      <c r="D831" s="259">
        <f aca="true" t="shared" si="181" ref="D831:Q831">+D832+D893</f>
        <v>0</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0</v>
      </c>
      <c r="Q831" s="259">
        <f t="shared" si="181"/>
        <v>0</v>
      </c>
      <c r="R831" s="289"/>
    </row>
    <row r="832" spans="1:18" s="40" customFormat="1" ht="47.25" hidden="1">
      <c r="A832" s="235" t="s">
        <v>759</v>
      </c>
      <c r="B832" s="280">
        <v>6310</v>
      </c>
      <c r="C832" s="280"/>
      <c r="D832" s="281">
        <f>+D888+D833+D850+D860+D883</f>
        <v>0</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0</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372</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151</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147</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148</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hidden="1">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0</v>
      </c>
      <c r="Q850" s="252">
        <f t="shared" si="185"/>
        <v>0</v>
      </c>
      <c r="R850" s="271"/>
    </row>
    <row r="851" spans="1:18" s="3" customFormat="1" ht="141.75" hidden="1">
      <c r="A851" s="234" t="s">
        <v>802</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803</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hidden="1">
      <c r="A853" s="234" t="s">
        <v>804</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hidden="1">
      <c r="A854" s="234" t="s">
        <v>805</v>
      </c>
      <c r="B854" s="159"/>
      <c r="C854" s="159"/>
      <c r="D854" s="149">
        <f t="shared" si="186"/>
        <v>0</v>
      </c>
      <c r="E854" s="149"/>
      <c r="F854" s="149"/>
      <c r="G854" s="149"/>
      <c r="H854" s="149"/>
      <c r="I854" s="149"/>
      <c r="J854" s="149"/>
      <c r="K854" s="149"/>
      <c r="L854" s="149"/>
      <c r="M854" s="149"/>
      <c r="N854" s="149"/>
      <c r="O854" s="149"/>
      <c r="P854" s="149"/>
      <c r="Q854" s="149"/>
      <c r="R854" s="210"/>
      <c r="S854" s="42"/>
      <c r="T854" s="42"/>
      <c r="U854" s="42"/>
    </row>
    <row r="855" spans="1:21" s="1" customFormat="1" ht="110.25" hidden="1">
      <c r="A855" s="234" t="s">
        <v>806</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807</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109</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760</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761</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762</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876</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68.75" hidden="1">
      <c r="A865" s="282" t="s">
        <v>809</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809</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810</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811</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812</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337</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338</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339</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340</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341</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342</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343</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345</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172</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242</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241</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243</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hidden="1">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71.25" customHeight="1" hidden="1">
      <c r="A884" s="126" t="s">
        <v>371</v>
      </c>
      <c r="B884" s="148"/>
      <c r="C884" s="148"/>
      <c r="D884" s="180">
        <f t="shared" si="189"/>
        <v>0</v>
      </c>
      <c r="E884" s="147"/>
      <c r="F884" s="147"/>
      <c r="G884" s="113"/>
      <c r="H884" s="147"/>
      <c r="I884" s="147"/>
      <c r="J884" s="147"/>
      <c r="K884" s="147"/>
      <c r="L884" s="147"/>
      <c r="M884" s="147"/>
      <c r="N884" s="147"/>
      <c r="O884" s="147"/>
      <c r="P884" s="147"/>
      <c r="Q884" s="147"/>
      <c r="R884" s="299"/>
    </row>
    <row r="885" spans="1:18" s="1" customFormat="1" ht="75.75" customHeight="1" hidden="1">
      <c r="A885" s="234" t="s">
        <v>758</v>
      </c>
      <c r="B885" s="148"/>
      <c r="C885" s="148"/>
      <c r="D885" s="180">
        <f t="shared" si="189"/>
        <v>0</v>
      </c>
      <c r="E885" s="147"/>
      <c r="F885" s="123"/>
      <c r="G885" s="123"/>
      <c r="H885" s="123"/>
      <c r="I885" s="123"/>
      <c r="J885" s="123"/>
      <c r="K885" s="147"/>
      <c r="L885" s="147"/>
      <c r="M885" s="147"/>
      <c r="N885" s="147"/>
      <c r="O885" s="147"/>
      <c r="P885" s="147"/>
      <c r="Q885" s="147"/>
      <c r="R885" s="299"/>
    </row>
    <row r="886" spans="1:18" s="1" customFormat="1" ht="78.75" hidden="1">
      <c r="A886" s="234" t="s">
        <v>808</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173</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335</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336</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254</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451</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830</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120</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747</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373</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748</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376</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749</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750</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751</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752</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753</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754</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755</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756</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860</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861</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862</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863</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864</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144</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145</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142</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146</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143</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128</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763</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121</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764</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120</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764</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461</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289</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871</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872</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873</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874</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870</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289</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734</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735</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736</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737</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738</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739</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78.75" customHeight="1" hidden="1">
      <c r="A969" s="340" t="s">
        <v>435</v>
      </c>
      <c r="B969" s="238">
        <v>180</v>
      </c>
      <c r="C969" s="238"/>
      <c r="D969" s="319">
        <f t="shared" si="207"/>
        <v>0</v>
      </c>
      <c r="E969" s="242"/>
      <c r="F969" s="242">
        <f aca="true" t="shared" si="208" ref="F969:Q969">F970</f>
        <v>0</v>
      </c>
      <c r="G969" s="242">
        <f t="shared" si="208"/>
        <v>0</v>
      </c>
      <c r="H969" s="242">
        <f t="shared" si="208"/>
        <v>0</v>
      </c>
      <c r="I969" s="242">
        <f t="shared" si="208"/>
        <v>0</v>
      </c>
      <c r="J969" s="242">
        <f t="shared" si="208"/>
        <v>0</v>
      </c>
      <c r="K969" s="242">
        <f t="shared" si="208"/>
        <v>0</v>
      </c>
      <c r="L969" s="242">
        <f t="shared" si="208"/>
        <v>0</v>
      </c>
      <c r="M969" s="242">
        <f t="shared" si="208"/>
        <v>0</v>
      </c>
      <c r="N969" s="242">
        <f t="shared" si="208"/>
        <v>0</v>
      </c>
      <c r="O969" s="242">
        <f t="shared" si="208"/>
        <v>0</v>
      </c>
      <c r="P969" s="242">
        <f t="shared" si="208"/>
        <v>0</v>
      </c>
      <c r="Q969" s="242">
        <f t="shared" si="208"/>
        <v>0</v>
      </c>
      <c r="R969" s="210"/>
    </row>
    <row r="970" spans="1:18" s="3" customFormat="1" ht="47.25" hidden="1">
      <c r="A970" s="307" t="s">
        <v>119</v>
      </c>
      <c r="B970" s="322"/>
      <c r="C970" s="322">
        <v>3110</v>
      </c>
      <c r="D970" s="243">
        <f t="shared" si="207"/>
        <v>0</v>
      </c>
      <c r="E970" s="243">
        <f>+E971+E974+E979+E980+E981</f>
        <v>0</v>
      </c>
      <c r="F970" s="243">
        <f>+F971+F974+F975+F976+F977+F978+F979+F980+F981+F972+F973</f>
        <v>0</v>
      </c>
      <c r="G970" s="243">
        <f aca="true" t="shared" si="209" ref="G970:Q970">+G971+G974+G975+G976+G977+G978+G979+G980+G981+G972+G973</f>
        <v>0</v>
      </c>
      <c r="H970" s="243">
        <f t="shared" si="209"/>
        <v>0</v>
      </c>
      <c r="I970" s="243">
        <f t="shared" si="209"/>
        <v>0</v>
      </c>
      <c r="J970" s="243">
        <f t="shared" si="209"/>
        <v>0</v>
      </c>
      <c r="K970" s="243">
        <f t="shared" si="209"/>
        <v>0</v>
      </c>
      <c r="L970" s="243">
        <f t="shared" si="209"/>
        <v>0</v>
      </c>
      <c r="M970" s="243">
        <f t="shared" si="209"/>
        <v>0</v>
      </c>
      <c r="N970" s="243">
        <f t="shared" si="209"/>
        <v>0</v>
      </c>
      <c r="O970" s="243">
        <f t="shared" si="209"/>
        <v>0</v>
      </c>
      <c r="P970" s="243">
        <f t="shared" si="209"/>
        <v>0</v>
      </c>
      <c r="Q970" s="243">
        <f t="shared" si="209"/>
        <v>0</v>
      </c>
      <c r="R970" s="271"/>
    </row>
    <row r="971" spans="1:18" s="3" customFormat="1" ht="31.5" hidden="1">
      <c r="A971" s="126" t="s">
        <v>884</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378</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291</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290</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412</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413</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421</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413</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292</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293</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462</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289</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414</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370</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379</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294</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281</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75</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119</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852</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386</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387</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388</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380</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381</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96</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853</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869</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169</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300</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297</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382</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298</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299</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746</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96</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822</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847</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165</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255</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167</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168</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hidden="1">
      <c r="A1020" s="256" t="s">
        <v>152</v>
      </c>
      <c r="B1020" s="237"/>
      <c r="C1020" s="237"/>
      <c r="D1020" s="241">
        <f>+F1020+G1020+H1020+I1020+J1020+K1020+L1020+M1020+N1020+O1020+Q1020+P1020</f>
        <v>0</v>
      </c>
      <c r="E1020" s="241">
        <f>+E1045+E1167+E1036+E1029</f>
        <v>0</v>
      </c>
      <c r="F1020" s="241">
        <f>+F1045+F1167+F1036+F1029+F1354+F1021+F1025+F1033</f>
        <v>0</v>
      </c>
      <c r="G1020" s="241">
        <f>+G1045+G1167+G1036+G1029+G1354+G1021+G1025+G1033</f>
        <v>0</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399</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400</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442</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404</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406</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447</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424</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75</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256</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238</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239</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120</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857</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295</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296</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hidden="1">
      <c r="A1045" s="230" t="s">
        <v>463</v>
      </c>
      <c r="B1045" s="238">
        <v>1020</v>
      </c>
      <c r="C1045" s="238"/>
      <c r="D1045" s="242">
        <f t="shared" si="207"/>
        <v>0</v>
      </c>
      <c r="E1045" s="242">
        <f aca="true" t="shared" si="234" ref="E1045:Q1045">E1127+E1131+E1046</f>
        <v>0</v>
      </c>
      <c r="F1045" s="242">
        <f t="shared" si="234"/>
        <v>0</v>
      </c>
      <c r="G1045" s="242">
        <f>G1127+G1131+G1046</f>
        <v>0</v>
      </c>
      <c r="H1045" s="242">
        <f t="shared" si="234"/>
        <v>0</v>
      </c>
      <c r="I1045" s="242">
        <f t="shared" si="234"/>
        <v>0</v>
      </c>
      <c r="J1045" s="242">
        <f t="shared" si="234"/>
        <v>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hidden="1">
      <c r="A1046" s="239" t="s">
        <v>119</v>
      </c>
      <c r="B1046" s="248"/>
      <c r="C1046" s="248">
        <v>3110</v>
      </c>
      <c r="D1046" s="252">
        <f t="shared" si="207"/>
        <v>0</v>
      </c>
      <c r="E1046" s="252">
        <f>+E1121+E1124</f>
        <v>0</v>
      </c>
      <c r="F1046" s="252">
        <f>SUM(F1047:F1126)</f>
        <v>0</v>
      </c>
      <c r="G1046" s="252">
        <f aca="true" t="shared" si="235" ref="G1046:Q1046">SUM(G1047:G1126)</f>
        <v>0</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552</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553</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577</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653</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772</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773</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774</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775</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hidden="1">
      <c r="A1055" s="198" t="s">
        <v>776</v>
      </c>
      <c r="B1055" s="128"/>
      <c r="C1055" s="128"/>
      <c r="D1055" s="151">
        <f t="shared" si="207"/>
        <v>0</v>
      </c>
      <c r="E1055" s="151"/>
      <c r="F1055" s="151"/>
      <c r="G1055" s="151"/>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422</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423</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367</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357</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362</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831</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164</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257</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258</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hidden="1">
      <c r="A1131" s="239" t="s">
        <v>120</v>
      </c>
      <c r="B1131" s="248"/>
      <c r="C1131" s="248">
        <v>3132</v>
      </c>
      <c r="D1131" s="253">
        <f>+F1131+G1131+H1131+I1131+J1131+K1131+L1131+M1131+N1131+O1131+Q1131+P1131</f>
        <v>0</v>
      </c>
      <c r="E1131" s="252">
        <f>SUM(E1133:E1166)</f>
        <v>0</v>
      </c>
      <c r="F1131" s="252">
        <f aca="true" t="shared" si="237" ref="F1131:Q1131">SUM(F1132:F1166)</f>
        <v>0</v>
      </c>
      <c r="G1131" s="252">
        <f t="shared" si="237"/>
        <v>0</v>
      </c>
      <c r="H1131" s="252">
        <f t="shared" si="237"/>
        <v>0</v>
      </c>
      <c r="I1131" s="252">
        <f t="shared" si="237"/>
        <v>0</v>
      </c>
      <c r="J1131" s="252">
        <f t="shared" si="237"/>
        <v>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554</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hidden="1">
      <c r="A1133" s="200" t="s">
        <v>555</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556</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557</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558</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559</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560</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561</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562</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563</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564</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565</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566</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567</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568</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569</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570</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571</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572</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573</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574</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575</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580</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777</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778</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779</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780</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781</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656</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655</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851</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hidden="1">
      <c r="A1167" s="235" t="s">
        <v>440</v>
      </c>
      <c r="B1167" s="238">
        <v>1010</v>
      </c>
      <c r="C1167" s="238"/>
      <c r="D1167" s="242">
        <f t="shared" si="207"/>
        <v>0</v>
      </c>
      <c r="E1167" s="242">
        <f aca="true" t="shared" si="238" ref="E1167:Q1167">+E1169+E1187</f>
        <v>0</v>
      </c>
      <c r="F1167" s="242">
        <f>+F1169+F1187</f>
        <v>0</v>
      </c>
      <c r="G1167" s="242">
        <f t="shared" si="238"/>
        <v>0</v>
      </c>
      <c r="H1167" s="242">
        <f t="shared" si="238"/>
        <v>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854</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855</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856</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542</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543</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544</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545</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546</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547</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548</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549</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550</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551</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hidden="1">
      <c r="A1187" s="251" t="s">
        <v>119</v>
      </c>
      <c r="B1187" s="248"/>
      <c r="C1187" s="248">
        <v>3110</v>
      </c>
      <c r="D1187" s="252">
        <f>+F1187+G1187+H1187+I1187+J1187+K1187+L1187+M1187+N1187+O1187+Q1187+P1187</f>
        <v>0</v>
      </c>
      <c r="E1187" s="252">
        <f>E1341+E1342+E1343+E1344+E1345+E1346+E1348+E1349+E1350</f>
        <v>0</v>
      </c>
      <c r="F1187" s="252">
        <f>SUM(F1188:F1350)</f>
        <v>0</v>
      </c>
      <c r="G1187" s="252">
        <f>SUM(G1188:G1350)</f>
        <v>0</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581</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582</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583</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584</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585</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586</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587</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hidden="1">
      <c r="A1195" s="198" t="s">
        <v>588</v>
      </c>
      <c r="B1195" s="128"/>
      <c r="C1195" s="128"/>
      <c r="D1195" s="151">
        <f t="shared" si="241"/>
        <v>0</v>
      </c>
      <c r="E1195" s="151"/>
      <c r="F1195" s="151"/>
      <c r="G1195" s="327"/>
      <c r="H1195" s="151"/>
      <c r="I1195" s="151"/>
      <c r="J1195" s="151"/>
      <c r="K1195" s="151"/>
      <c r="L1195" s="151"/>
      <c r="M1195" s="151"/>
      <c r="N1195" s="151"/>
      <c r="O1195" s="151"/>
      <c r="P1195" s="151"/>
      <c r="Q1195" s="151"/>
      <c r="R1195" s="271"/>
    </row>
    <row r="1196" spans="1:18" s="3" customFormat="1" ht="31.5" hidden="1">
      <c r="A1196" s="198" t="s">
        <v>589</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590</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591</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hidden="1">
      <c r="A1199" s="198" t="s">
        <v>592</v>
      </c>
      <c r="B1199" s="128"/>
      <c r="C1199" s="128"/>
      <c r="D1199" s="151">
        <f t="shared" si="241"/>
        <v>0</v>
      </c>
      <c r="E1199" s="151"/>
      <c r="F1199" s="151"/>
      <c r="G1199" s="327"/>
      <c r="H1199" s="151"/>
      <c r="I1199" s="151"/>
      <c r="J1199" s="151"/>
      <c r="K1199" s="151"/>
      <c r="L1199" s="151"/>
      <c r="M1199" s="151"/>
      <c r="N1199" s="151"/>
      <c r="O1199" s="151"/>
      <c r="P1199" s="151"/>
      <c r="Q1199" s="151"/>
      <c r="R1199" s="271"/>
    </row>
    <row r="1200" spans="1:18" s="3" customFormat="1" ht="31.5" hidden="1">
      <c r="A1200" s="198" t="s">
        <v>593</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594</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595</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hidden="1">
      <c r="A1203" s="198" t="s">
        <v>596</v>
      </c>
      <c r="B1203" s="128"/>
      <c r="C1203" s="128"/>
      <c r="D1203" s="151">
        <f t="shared" si="241"/>
        <v>0</v>
      </c>
      <c r="E1203" s="151"/>
      <c r="F1203" s="151"/>
      <c r="G1203" s="327"/>
      <c r="H1203" s="151"/>
      <c r="I1203" s="151"/>
      <c r="J1203" s="151"/>
      <c r="K1203" s="151"/>
      <c r="L1203" s="151"/>
      <c r="M1203" s="151"/>
      <c r="N1203" s="151"/>
      <c r="O1203" s="151"/>
      <c r="P1203" s="151"/>
      <c r="Q1203" s="151"/>
      <c r="R1203" s="271"/>
    </row>
    <row r="1204" spans="1:18" s="3" customFormat="1" ht="31.5" hidden="1">
      <c r="A1204" s="198" t="s">
        <v>597</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598</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hidden="1">
      <c r="A1206" s="198" t="s">
        <v>599</v>
      </c>
      <c r="B1206" s="128"/>
      <c r="C1206" s="128"/>
      <c r="D1206" s="151">
        <f t="shared" si="241"/>
        <v>0</v>
      </c>
      <c r="E1206" s="151"/>
      <c r="F1206" s="151"/>
      <c r="G1206" s="327"/>
      <c r="H1206" s="151"/>
      <c r="I1206" s="151"/>
      <c r="J1206" s="151"/>
      <c r="K1206" s="151"/>
      <c r="L1206" s="151"/>
      <c r="M1206" s="151"/>
      <c r="N1206" s="151"/>
      <c r="O1206" s="151"/>
      <c r="P1206" s="151"/>
      <c r="Q1206" s="151"/>
      <c r="R1206" s="271"/>
    </row>
    <row r="1207" spans="1:18" s="3" customFormat="1" ht="31.5" hidden="1">
      <c r="A1207" s="198" t="s">
        <v>600</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601</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602</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603</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hidden="1">
      <c r="A1211" s="198" t="s">
        <v>604</v>
      </c>
      <c r="B1211" s="128"/>
      <c r="C1211" s="128"/>
      <c r="D1211" s="151">
        <f t="shared" si="241"/>
        <v>0</v>
      </c>
      <c r="E1211" s="151"/>
      <c r="F1211" s="151"/>
      <c r="G1211" s="327"/>
      <c r="H1211" s="151"/>
      <c r="I1211" s="151"/>
      <c r="J1211" s="151"/>
      <c r="K1211" s="151"/>
      <c r="L1211" s="151"/>
      <c r="M1211" s="151"/>
      <c r="N1211" s="151"/>
      <c r="O1211" s="151"/>
      <c r="P1211" s="151"/>
      <c r="Q1211" s="151"/>
      <c r="R1211" s="271"/>
    </row>
    <row r="1212" spans="1:18" s="3" customFormat="1" ht="31.5" hidden="1">
      <c r="A1212" s="198" t="s">
        <v>605</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606</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607</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hidden="1">
      <c r="A1215" s="198" t="s">
        <v>608</v>
      </c>
      <c r="B1215" s="128"/>
      <c r="C1215" s="128"/>
      <c r="D1215" s="151">
        <f t="shared" si="241"/>
        <v>0</v>
      </c>
      <c r="E1215" s="151"/>
      <c r="F1215" s="151"/>
      <c r="G1215" s="327"/>
      <c r="H1215" s="151"/>
      <c r="I1215" s="151"/>
      <c r="J1215" s="151"/>
      <c r="K1215" s="151"/>
      <c r="L1215" s="151"/>
      <c r="M1215" s="151"/>
      <c r="N1215" s="151"/>
      <c r="O1215" s="151"/>
      <c r="P1215" s="151"/>
      <c r="Q1215" s="151"/>
      <c r="R1215" s="271"/>
    </row>
    <row r="1216" spans="1:18" s="3" customFormat="1" ht="31.5" hidden="1">
      <c r="A1216" s="198" t="s">
        <v>609</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610</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611</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612</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hidden="1">
      <c r="A1220" s="198" t="s">
        <v>613</v>
      </c>
      <c r="B1220" s="128"/>
      <c r="C1220" s="128"/>
      <c r="D1220" s="151">
        <f t="shared" si="241"/>
        <v>0</v>
      </c>
      <c r="E1220" s="151"/>
      <c r="F1220" s="151"/>
      <c r="G1220" s="327"/>
      <c r="H1220" s="151"/>
      <c r="I1220" s="151"/>
      <c r="J1220" s="151"/>
      <c r="K1220" s="151"/>
      <c r="L1220" s="151"/>
      <c r="M1220" s="151"/>
      <c r="N1220" s="151"/>
      <c r="O1220" s="151"/>
      <c r="P1220" s="151"/>
      <c r="Q1220" s="151"/>
      <c r="R1220" s="271"/>
    </row>
    <row r="1221" spans="1:18" s="3" customFormat="1" ht="31.5" hidden="1">
      <c r="A1221" s="198" t="s">
        <v>614</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615</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616</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617</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hidden="1">
      <c r="A1225" s="198" t="s">
        <v>618</v>
      </c>
      <c r="B1225" s="128"/>
      <c r="C1225" s="128"/>
      <c r="D1225" s="151">
        <f t="shared" si="241"/>
        <v>0</v>
      </c>
      <c r="E1225" s="151"/>
      <c r="F1225" s="151"/>
      <c r="G1225" s="327"/>
      <c r="H1225" s="151"/>
      <c r="I1225" s="151"/>
      <c r="J1225" s="151"/>
      <c r="K1225" s="151"/>
      <c r="L1225" s="151"/>
      <c r="M1225" s="151"/>
      <c r="N1225" s="151"/>
      <c r="O1225" s="151"/>
      <c r="P1225" s="151"/>
      <c r="Q1225" s="151"/>
      <c r="R1225" s="271"/>
    </row>
    <row r="1226" spans="1:18" s="3" customFormat="1" ht="31.5" hidden="1">
      <c r="A1226" s="198" t="s">
        <v>619</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620</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621</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622</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hidden="1">
      <c r="A1230" s="198" t="s">
        <v>623</v>
      </c>
      <c r="B1230" s="128"/>
      <c r="C1230" s="128"/>
      <c r="D1230" s="151">
        <f t="shared" si="241"/>
        <v>0</v>
      </c>
      <c r="E1230" s="151"/>
      <c r="F1230" s="151"/>
      <c r="G1230" s="327"/>
      <c r="H1230" s="151"/>
      <c r="I1230" s="151"/>
      <c r="J1230" s="151"/>
      <c r="K1230" s="151"/>
      <c r="L1230" s="151"/>
      <c r="M1230" s="151"/>
      <c r="N1230" s="151"/>
      <c r="O1230" s="151"/>
      <c r="P1230" s="151"/>
      <c r="Q1230" s="151"/>
      <c r="R1230" s="271"/>
    </row>
    <row r="1231" spans="1:18" s="3" customFormat="1" ht="31.5" hidden="1">
      <c r="A1231" s="198" t="s">
        <v>624</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625</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626</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627</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628</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hidden="1">
      <c r="A1236" s="198" t="s">
        <v>629</v>
      </c>
      <c r="B1236" s="128"/>
      <c r="C1236" s="128"/>
      <c r="D1236" s="151">
        <f t="shared" si="241"/>
        <v>0</v>
      </c>
      <c r="E1236" s="151"/>
      <c r="F1236" s="151"/>
      <c r="G1236" s="327"/>
      <c r="H1236" s="151"/>
      <c r="I1236" s="151"/>
      <c r="J1236" s="151"/>
      <c r="K1236" s="151"/>
      <c r="L1236" s="151"/>
      <c r="M1236" s="151"/>
      <c r="N1236" s="151"/>
      <c r="O1236" s="151"/>
      <c r="P1236" s="151"/>
      <c r="Q1236" s="151"/>
      <c r="R1236" s="271"/>
    </row>
    <row r="1237" spans="1:18" s="3" customFormat="1" ht="31.5" hidden="1">
      <c r="A1237" s="198" t="s">
        <v>630</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631</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632</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633</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hidden="1">
      <c r="A1241" s="198" t="s">
        <v>634</v>
      </c>
      <c r="B1241" s="128"/>
      <c r="C1241" s="128"/>
      <c r="D1241" s="151">
        <f t="shared" si="241"/>
        <v>0</v>
      </c>
      <c r="E1241" s="151"/>
      <c r="F1241" s="151"/>
      <c r="G1241" s="327"/>
      <c r="H1241" s="151"/>
      <c r="I1241" s="151"/>
      <c r="J1241" s="151"/>
      <c r="K1241" s="151"/>
      <c r="L1241" s="151"/>
      <c r="M1241" s="151"/>
      <c r="N1241" s="151"/>
      <c r="O1241" s="151"/>
      <c r="P1241" s="151"/>
      <c r="Q1241" s="151"/>
      <c r="R1241" s="271"/>
    </row>
    <row r="1242" spans="1:18" s="3" customFormat="1" ht="31.5" hidden="1">
      <c r="A1242" s="198" t="s">
        <v>635</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636</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637</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638</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hidden="1">
      <c r="A1246" s="198" t="s">
        <v>639</v>
      </c>
      <c r="B1246" s="128"/>
      <c r="C1246" s="128"/>
      <c r="D1246" s="151">
        <f t="shared" si="241"/>
        <v>0</v>
      </c>
      <c r="E1246" s="151"/>
      <c r="F1246" s="151"/>
      <c r="G1246" s="327"/>
      <c r="H1246" s="151"/>
      <c r="I1246" s="151"/>
      <c r="J1246" s="151"/>
      <c r="K1246" s="151"/>
      <c r="L1246" s="151"/>
      <c r="M1246" s="151"/>
      <c r="N1246" s="151"/>
      <c r="O1246" s="151"/>
      <c r="P1246" s="151"/>
      <c r="Q1246" s="151"/>
      <c r="R1246" s="271"/>
    </row>
    <row r="1247" spans="1:18" s="3" customFormat="1" ht="31.5" hidden="1">
      <c r="A1247" s="198" t="s">
        <v>640</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641</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642</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643</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644</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645</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646</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hidden="1">
      <c r="A1254" s="198" t="s">
        <v>647</v>
      </c>
      <c r="B1254" s="128"/>
      <c r="C1254" s="128"/>
      <c r="D1254" s="151">
        <f t="shared" si="241"/>
        <v>0</v>
      </c>
      <c r="E1254" s="151"/>
      <c r="F1254" s="151"/>
      <c r="G1254" s="327"/>
      <c r="H1254" s="151"/>
      <c r="I1254" s="151"/>
      <c r="J1254" s="151"/>
      <c r="K1254" s="151"/>
      <c r="L1254" s="151"/>
      <c r="M1254" s="151"/>
      <c r="N1254" s="151"/>
      <c r="O1254" s="151"/>
      <c r="P1254" s="151"/>
      <c r="Q1254" s="151"/>
      <c r="R1254" s="271"/>
    </row>
    <row r="1255" spans="1:18" s="3" customFormat="1" ht="31.5" hidden="1">
      <c r="A1255" s="198" t="s">
        <v>648</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649</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650</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651</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hidden="1">
      <c r="A1259" s="198" t="s">
        <v>652</v>
      </c>
      <c r="B1259" s="128"/>
      <c r="C1259" s="128"/>
      <c r="D1259" s="151">
        <f t="shared" si="241"/>
        <v>0</v>
      </c>
      <c r="E1259" s="151"/>
      <c r="F1259" s="151"/>
      <c r="G1259" s="327"/>
      <c r="H1259" s="151"/>
      <c r="I1259" s="151"/>
      <c r="J1259" s="151"/>
      <c r="K1259" s="151"/>
      <c r="L1259" s="151"/>
      <c r="M1259" s="151"/>
      <c r="N1259" s="151"/>
      <c r="O1259" s="151"/>
      <c r="P1259" s="151"/>
      <c r="Q1259" s="151"/>
      <c r="R1259" s="271"/>
    </row>
    <row r="1260" spans="1:18" s="3" customFormat="1" ht="31.5" hidden="1">
      <c r="A1260" s="234" t="s">
        <v>858</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15.75" hidden="1">
      <c r="A1261" s="198"/>
      <c r="B1261" s="128"/>
      <c r="C1261" s="128"/>
      <c r="D1261" s="151">
        <f t="shared" si="241"/>
        <v>0</v>
      </c>
      <c r="E1261" s="151"/>
      <c r="F1261" s="151"/>
      <c r="G1261" s="327"/>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89">+F1353+G1353+H1353+I1353+J1353+K1353+L1353+M1353+N1353+O1353+Q1353+P1353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hidden="1">
      <c r="A1354" s="230" t="s">
        <v>443</v>
      </c>
      <c r="B1354" s="238">
        <v>1090</v>
      </c>
      <c r="C1354" s="238"/>
      <c r="D1354" s="328">
        <f t="shared" si="243"/>
        <v>0</v>
      </c>
      <c r="E1354" s="238"/>
      <c r="F1354" s="238">
        <f>F1355+F1384</f>
        <v>0</v>
      </c>
      <c r="G1354" s="238">
        <f>G1355+G1384</f>
        <v>0</v>
      </c>
      <c r="H1354" s="238">
        <f aca="true" t="shared" si="244" ref="H1354:Q1354">H1355+H1384</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hidden="1">
      <c r="A1355" s="239" t="s">
        <v>119</v>
      </c>
      <c r="B1355" s="322"/>
      <c r="C1355" s="322">
        <v>3110</v>
      </c>
      <c r="D1355" s="329">
        <f t="shared" si="243"/>
        <v>0</v>
      </c>
      <c r="E1355" s="322"/>
      <c r="F1355" s="322">
        <f>SUM(F1356:F1383)</f>
        <v>0</v>
      </c>
      <c r="G1355" s="322">
        <f>SUM(G1356:G1383)</f>
        <v>0</v>
      </c>
      <c r="H1355" s="322">
        <f aca="true" t="shared" si="245" ref="H1355:Q1355">SUM(H1356:H1383)</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30" t="s">
        <v>509</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30" t="s">
        <v>510</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30" t="s">
        <v>511</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30" t="s">
        <v>512</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30" t="s">
        <v>513</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30" t="s">
        <v>514</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30" t="s">
        <v>515</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hidden="1">
      <c r="A1363" s="330" t="s">
        <v>516</v>
      </c>
      <c r="B1363" s="159"/>
      <c r="C1363" s="159"/>
      <c r="D1363" s="180">
        <f t="shared" si="243"/>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15.75" hidden="1">
      <c r="A1364" s="330" t="s">
        <v>517</v>
      </c>
      <c r="B1364" s="159"/>
      <c r="C1364" s="159"/>
      <c r="D1364" s="180">
        <f t="shared" si="243"/>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43.5" customHeight="1" hidden="1">
      <c r="A1365" s="330" t="s">
        <v>518</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233" t="s">
        <v>420</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233" t="s">
        <v>519</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233" t="s">
        <v>523</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233" t="s">
        <v>520</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7.5" customHeight="1" hidden="1">
      <c r="A1370" s="233" t="s">
        <v>521</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233" t="s">
        <v>522</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233" t="s">
        <v>576</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47.25" hidden="1">
      <c r="A1373" s="233" t="s">
        <v>579</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63" hidden="1">
      <c r="A1374" s="233" t="s">
        <v>578</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47.25" hidden="1">
      <c r="A1375" s="198" t="s">
        <v>654</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15.75" hidden="1">
      <c r="A1376" s="119"/>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15.75" hidden="1">
      <c r="A1377" s="119"/>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15.75" hidden="1">
      <c r="A1378" s="119"/>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98"/>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98"/>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79.5" customHeight="1" hidden="1">
      <c r="A1383" s="198"/>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31.5" hidden="1">
      <c r="A1384" s="239" t="s">
        <v>96</v>
      </c>
      <c r="B1384" s="248"/>
      <c r="C1384" s="248">
        <v>3132</v>
      </c>
      <c r="D1384" s="320">
        <f t="shared" si="243"/>
        <v>0</v>
      </c>
      <c r="E1384" s="322"/>
      <c r="F1384" s="322">
        <f>SUM(F1385:F1389)</f>
        <v>0</v>
      </c>
      <c r="G1384" s="322">
        <f>SUM(G1385:G1389)</f>
        <v>0</v>
      </c>
      <c r="H1384" s="322">
        <f aca="true" t="shared" si="246" ref="H1384:Q1384">SUM(H1385:H1389)</f>
        <v>0</v>
      </c>
      <c r="I1384" s="322">
        <f t="shared" si="246"/>
        <v>0</v>
      </c>
      <c r="J1384" s="322">
        <f t="shared" si="246"/>
        <v>0</v>
      </c>
      <c r="K1384" s="322">
        <f t="shared" si="246"/>
        <v>0</v>
      </c>
      <c r="L1384" s="322">
        <f t="shared" si="246"/>
        <v>0</v>
      </c>
      <c r="M1384" s="322">
        <f t="shared" si="246"/>
        <v>0</v>
      </c>
      <c r="N1384" s="322">
        <f t="shared" si="246"/>
        <v>0</v>
      </c>
      <c r="O1384" s="322">
        <f t="shared" si="246"/>
        <v>0</v>
      </c>
      <c r="P1384" s="322">
        <f t="shared" si="246"/>
        <v>0</v>
      </c>
      <c r="Q1384" s="322">
        <f t="shared" si="246"/>
        <v>0</v>
      </c>
      <c r="R1384" s="210"/>
      <c r="S1384" s="42"/>
      <c r="T1384" s="42"/>
      <c r="U1384" s="42"/>
    </row>
    <row r="1385" spans="1:21" s="1" customFormat="1" ht="94.5" hidden="1">
      <c r="A1385" s="234" t="s">
        <v>848</v>
      </c>
      <c r="B1385" s="128"/>
      <c r="C1385" s="128"/>
      <c r="D1385" s="180">
        <f t="shared" si="243"/>
        <v>0</v>
      </c>
      <c r="E1385" s="159"/>
      <c r="F1385" s="159"/>
      <c r="G1385" s="218"/>
      <c r="H1385" s="180"/>
      <c r="I1385" s="159"/>
      <c r="J1385" s="218"/>
      <c r="K1385" s="159"/>
      <c r="L1385" s="159"/>
      <c r="M1385" s="159"/>
      <c r="N1385" s="159"/>
      <c r="O1385" s="159"/>
      <c r="P1385" s="159"/>
      <c r="Q1385" s="159"/>
      <c r="R1385" s="210"/>
      <c r="S1385" s="42"/>
      <c r="T1385" s="42"/>
      <c r="U1385" s="42"/>
    </row>
    <row r="1386" spans="1:21" s="1" customFormat="1" ht="94.5" hidden="1">
      <c r="A1386" s="234" t="s">
        <v>849</v>
      </c>
      <c r="B1386" s="128"/>
      <c r="C1386" s="128"/>
      <c r="D1386" s="180">
        <f t="shared" si="243"/>
        <v>0</v>
      </c>
      <c r="E1386" s="159"/>
      <c r="F1386" s="159"/>
      <c r="G1386" s="218"/>
      <c r="H1386" s="180"/>
      <c r="I1386" s="159"/>
      <c r="J1386" s="218"/>
      <c r="K1386" s="159"/>
      <c r="L1386" s="159"/>
      <c r="M1386" s="159"/>
      <c r="N1386" s="159"/>
      <c r="O1386" s="159"/>
      <c r="P1386" s="159"/>
      <c r="Q1386" s="159"/>
      <c r="R1386" s="210"/>
      <c r="S1386" s="42"/>
      <c r="T1386" s="42"/>
      <c r="U1386" s="42"/>
    </row>
    <row r="1387" spans="1:21" s="1" customFormat="1" ht="94.5" hidden="1">
      <c r="A1387" s="234" t="s">
        <v>850</v>
      </c>
      <c r="B1387" s="128"/>
      <c r="C1387" s="128"/>
      <c r="D1387" s="180">
        <f t="shared" si="243"/>
        <v>0</v>
      </c>
      <c r="E1387" s="159"/>
      <c r="F1387" s="159"/>
      <c r="G1387" s="218"/>
      <c r="H1387" s="180"/>
      <c r="I1387" s="159"/>
      <c r="J1387" s="159"/>
      <c r="K1387" s="159"/>
      <c r="L1387" s="159"/>
      <c r="M1387" s="159"/>
      <c r="N1387" s="159"/>
      <c r="O1387" s="159"/>
      <c r="P1387" s="159"/>
      <c r="Q1387" s="159"/>
      <c r="R1387" s="210"/>
      <c r="S1387" s="42"/>
      <c r="T1387" s="42"/>
      <c r="U1387" s="42"/>
    </row>
    <row r="1388" spans="1:21" s="1" customFormat="1" ht="15.75" hidden="1">
      <c r="A1388" s="198"/>
      <c r="B1388" s="128"/>
      <c r="C1388" s="128"/>
      <c r="D1388" s="180">
        <f t="shared" si="243"/>
        <v>0</v>
      </c>
      <c r="E1388" s="159"/>
      <c r="F1388" s="159"/>
      <c r="G1388" s="218"/>
      <c r="H1388" s="159"/>
      <c r="I1388" s="159"/>
      <c r="J1388" s="159"/>
      <c r="K1388" s="159"/>
      <c r="L1388" s="159"/>
      <c r="M1388" s="159"/>
      <c r="N1388" s="159"/>
      <c r="O1388" s="159"/>
      <c r="P1388" s="159"/>
      <c r="Q1388" s="159"/>
      <c r="R1388" s="210"/>
      <c r="S1388" s="42"/>
      <c r="T1388" s="42"/>
      <c r="U1388" s="42"/>
    </row>
    <row r="1389" spans="1:21" s="1" customFormat="1" ht="15.75" hidden="1">
      <c r="A1389" s="198"/>
      <c r="B1389" s="159"/>
      <c r="C1389" s="159"/>
      <c r="D1389" s="180">
        <f t="shared" si="243"/>
        <v>0</v>
      </c>
      <c r="E1389" s="159"/>
      <c r="F1389" s="159"/>
      <c r="G1389" s="218"/>
      <c r="H1389" s="159"/>
      <c r="I1389" s="159"/>
      <c r="J1389" s="159"/>
      <c r="K1389" s="159"/>
      <c r="L1389" s="159"/>
      <c r="M1389" s="159"/>
      <c r="N1389" s="159"/>
      <c r="O1389" s="159"/>
      <c r="P1389" s="159"/>
      <c r="Q1389" s="159"/>
      <c r="R1389" s="210"/>
      <c r="S1389" s="42"/>
      <c r="T1389" s="42"/>
      <c r="U1389" s="42"/>
    </row>
    <row r="1390" spans="1:18" s="43" customFormat="1" ht="31.5" hidden="1">
      <c r="A1390" s="236" t="s">
        <v>132</v>
      </c>
      <c r="B1390" s="237"/>
      <c r="C1390" s="237"/>
      <c r="D1390" s="331">
        <f aca="true" t="shared" si="247" ref="D1390:Q1390">D1391+D1422</f>
        <v>0</v>
      </c>
      <c r="E1390" s="331" t="e">
        <f t="shared" si="247"/>
        <v>#REF!</v>
      </c>
      <c r="F1390" s="331">
        <f t="shared" si="247"/>
        <v>0</v>
      </c>
      <c r="G1390" s="331">
        <f t="shared" si="247"/>
        <v>0</v>
      </c>
      <c r="H1390" s="331">
        <f t="shared" si="247"/>
        <v>0</v>
      </c>
      <c r="I1390" s="331">
        <f t="shared" si="247"/>
        <v>0</v>
      </c>
      <c r="J1390" s="331">
        <f t="shared" si="247"/>
        <v>0</v>
      </c>
      <c r="K1390" s="331">
        <f t="shared" si="247"/>
        <v>0</v>
      </c>
      <c r="L1390" s="331">
        <f t="shared" si="247"/>
        <v>0</v>
      </c>
      <c r="M1390" s="331">
        <f t="shared" si="247"/>
        <v>0</v>
      </c>
      <c r="N1390" s="331">
        <f t="shared" si="247"/>
        <v>0</v>
      </c>
      <c r="O1390" s="331">
        <f t="shared" si="247"/>
        <v>0</v>
      </c>
      <c r="P1390" s="331">
        <f t="shared" si="247"/>
        <v>0</v>
      </c>
      <c r="Q1390" s="331">
        <f t="shared" si="247"/>
        <v>0</v>
      </c>
      <c r="R1390" s="279"/>
    </row>
    <row r="1391" spans="1:18" s="42" customFormat="1" ht="47.25" hidden="1">
      <c r="A1391" s="235" t="s">
        <v>464</v>
      </c>
      <c r="B1391" s="238">
        <v>2010</v>
      </c>
      <c r="C1391" s="238"/>
      <c r="D1391" s="332">
        <f>+F1391+G1391+H1391+I1391+J1391+K1391+L1391+M1391+N1391+O1391+P1391+Q1391</f>
        <v>0</v>
      </c>
      <c r="E1391" s="332" t="e">
        <f>#REF!+#REF!+#REF!+E1392</f>
        <v>#REF!</v>
      </c>
      <c r="F1391" s="332">
        <f>+F1392</f>
        <v>0</v>
      </c>
      <c r="G1391" s="332">
        <f aca="true" t="shared" si="248" ref="G1391:Q1391">+G1392</f>
        <v>0</v>
      </c>
      <c r="H1391" s="332">
        <f t="shared" si="248"/>
        <v>0</v>
      </c>
      <c r="I1391" s="332">
        <f t="shared" si="248"/>
        <v>0</v>
      </c>
      <c r="J1391" s="332">
        <f t="shared" si="248"/>
        <v>0</v>
      </c>
      <c r="K1391" s="332">
        <f t="shared" si="248"/>
        <v>0</v>
      </c>
      <c r="L1391" s="332">
        <f t="shared" si="248"/>
        <v>0</v>
      </c>
      <c r="M1391" s="332">
        <f t="shared" si="248"/>
        <v>0</v>
      </c>
      <c r="N1391" s="332">
        <f t="shared" si="248"/>
        <v>0</v>
      </c>
      <c r="O1391" s="332">
        <f t="shared" si="248"/>
        <v>0</v>
      </c>
      <c r="P1391" s="332">
        <f t="shared" si="248"/>
        <v>0</v>
      </c>
      <c r="Q1391" s="332">
        <f t="shared" si="248"/>
        <v>0</v>
      </c>
      <c r="R1391" s="210"/>
    </row>
    <row r="1392" spans="1:18" s="42" customFormat="1" ht="47.25" hidden="1">
      <c r="A1392" s="239" t="s">
        <v>121</v>
      </c>
      <c r="B1392" s="322"/>
      <c r="C1392" s="322">
        <v>3210</v>
      </c>
      <c r="D1392" s="333">
        <f>+F1392+G1392+H1392+I1392+J1392+K1392+L1392+M1392+N1392+O1392+P1392+Q1392</f>
        <v>0</v>
      </c>
      <c r="E1392" s="333">
        <f>+E1393+E1394</f>
        <v>0</v>
      </c>
      <c r="F1392" s="333">
        <f>SUM(F1393:F1421)</f>
        <v>0</v>
      </c>
      <c r="G1392" s="333">
        <f aca="true" t="shared" si="249" ref="G1392:Q1392">SUM(G1393:G1421)</f>
        <v>0</v>
      </c>
      <c r="H1392" s="333">
        <f>SUM(H1393:H1421)</f>
        <v>0</v>
      </c>
      <c r="I1392" s="333">
        <f t="shared" si="249"/>
        <v>0</v>
      </c>
      <c r="J1392" s="333">
        <f t="shared" si="249"/>
        <v>0</v>
      </c>
      <c r="K1392" s="333">
        <f t="shared" si="249"/>
        <v>0</v>
      </c>
      <c r="L1392" s="333">
        <f t="shared" si="249"/>
        <v>0</v>
      </c>
      <c r="M1392" s="333">
        <f t="shared" si="249"/>
        <v>0</v>
      </c>
      <c r="N1392" s="333">
        <f t="shared" si="249"/>
        <v>0</v>
      </c>
      <c r="O1392" s="333">
        <f t="shared" si="249"/>
        <v>0</v>
      </c>
      <c r="P1392" s="333">
        <f t="shared" si="249"/>
        <v>0</v>
      </c>
      <c r="Q1392" s="333">
        <f t="shared" si="249"/>
        <v>0</v>
      </c>
      <c r="R1392" s="210"/>
    </row>
    <row r="1393" spans="1:18" s="42" customFormat="1" ht="173.25" hidden="1">
      <c r="A1393" s="226" t="s">
        <v>880</v>
      </c>
      <c r="B1393" s="159"/>
      <c r="C1393" s="159"/>
      <c r="D1393" s="183">
        <f>+F1393+G1393+H1393+I1393+J1393+K1393+L1393+M1393+N1393+O1393+P1393+Q1393</f>
        <v>0</v>
      </c>
      <c r="E1393" s="183"/>
      <c r="F1393" s="183"/>
      <c r="G1393" s="183"/>
      <c r="H1393" s="183"/>
      <c r="I1393" s="183"/>
      <c r="J1393" s="183"/>
      <c r="K1393" s="388"/>
      <c r="L1393" s="183"/>
      <c r="M1393" s="183"/>
      <c r="N1393" s="183"/>
      <c r="O1393" s="183"/>
      <c r="P1393" s="183"/>
      <c r="Q1393" s="183"/>
      <c r="R1393" s="210"/>
    </row>
    <row r="1394" spans="1:18" s="42" customFormat="1" ht="78.75" hidden="1">
      <c r="A1394" s="226" t="s">
        <v>881</v>
      </c>
      <c r="B1394" s="159"/>
      <c r="C1394" s="159"/>
      <c r="D1394" s="183">
        <f>+F1394+G1394+H1394+I1394+J1394+K1394+L1394+M1394+N1394+O1394+P1394+Q1394</f>
        <v>0</v>
      </c>
      <c r="E1394" s="183"/>
      <c r="F1394" s="183"/>
      <c r="G1394" s="183"/>
      <c r="H1394" s="383"/>
      <c r="I1394" s="183"/>
      <c r="J1394" s="183"/>
      <c r="K1394" s="183"/>
      <c r="L1394" s="388"/>
      <c r="M1394" s="183"/>
      <c r="N1394" s="183"/>
      <c r="O1394" s="183"/>
      <c r="P1394" s="183"/>
      <c r="Q1394" s="183"/>
      <c r="R1394" s="210"/>
    </row>
    <row r="1395" spans="1:18" s="42" customFormat="1" ht="141.75" hidden="1">
      <c r="A1395" s="387" t="s">
        <v>882</v>
      </c>
      <c r="B1395" s="159"/>
      <c r="C1395" s="159"/>
      <c r="D1395" s="183">
        <f aca="true" t="shared" si="250" ref="D1395:D1421">+F1395+G1395+H1395+I1395+J1395+K1395+L1395+M1395+N1395+O1395+P1395+Q1395</f>
        <v>0</v>
      </c>
      <c r="E1395" s="183"/>
      <c r="F1395" s="183"/>
      <c r="G1395" s="383"/>
      <c r="H1395" s="383"/>
      <c r="I1395" s="388"/>
      <c r="J1395" s="183"/>
      <c r="K1395" s="183"/>
      <c r="L1395" s="183"/>
      <c r="M1395" s="183"/>
      <c r="N1395" s="183"/>
      <c r="O1395" s="183"/>
      <c r="P1395" s="183"/>
      <c r="Q1395" s="183"/>
      <c r="R1395" s="210"/>
    </row>
    <row r="1396" spans="1:18" s="42" customFormat="1" ht="126" hidden="1">
      <c r="A1396" s="387" t="s">
        <v>883</v>
      </c>
      <c r="B1396" s="159"/>
      <c r="C1396" s="159"/>
      <c r="D1396" s="183">
        <f t="shared" si="250"/>
        <v>0</v>
      </c>
      <c r="E1396" s="183"/>
      <c r="F1396" s="183"/>
      <c r="G1396" s="183"/>
      <c r="H1396" s="183"/>
      <c r="I1396" s="388"/>
      <c r="J1396" s="183"/>
      <c r="K1396" s="183"/>
      <c r="L1396" s="183"/>
      <c r="M1396" s="183"/>
      <c r="N1396" s="183"/>
      <c r="O1396" s="183"/>
      <c r="P1396" s="183"/>
      <c r="Q1396" s="183"/>
      <c r="R1396" s="210"/>
    </row>
    <row r="1397" spans="1:18" s="42" customFormat="1" ht="31.5" hidden="1">
      <c r="A1397" s="334" t="s">
        <v>710</v>
      </c>
      <c r="B1397" s="159"/>
      <c r="C1397" s="159"/>
      <c r="D1397" s="183">
        <f t="shared" si="250"/>
        <v>0</v>
      </c>
      <c r="E1397" s="183"/>
      <c r="F1397" s="183"/>
      <c r="G1397" s="183"/>
      <c r="H1397" s="183"/>
      <c r="I1397" s="183"/>
      <c r="J1397" s="183"/>
      <c r="K1397" s="183"/>
      <c r="L1397" s="183"/>
      <c r="M1397" s="183"/>
      <c r="N1397" s="183"/>
      <c r="O1397" s="183"/>
      <c r="P1397" s="183"/>
      <c r="Q1397" s="183"/>
      <c r="R1397" s="210"/>
    </row>
    <row r="1398" spans="1:18" s="42" customFormat="1" ht="31.5" hidden="1">
      <c r="A1398" s="334" t="s">
        <v>711</v>
      </c>
      <c r="B1398" s="159"/>
      <c r="C1398" s="159"/>
      <c r="D1398" s="183">
        <f t="shared" si="250"/>
        <v>0</v>
      </c>
      <c r="E1398" s="183"/>
      <c r="F1398" s="183"/>
      <c r="G1398" s="183"/>
      <c r="H1398" s="183"/>
      <c r="I1398" s="183"/>
      <c r="J1398" s="183"/>
      <c r="K1398" s="183"/>
      <c r="L1398" s="183"/>
      <c r="M1398" s="183"/>
      <c r="N1398" s="183"/>
      <c r="O1398" s="183"/>
      <c r="P1398" s="183"/>
      <c r="Q1398" s="183"/>
      <c r="R1398" s="210"/>
    </row>
    <row r="1399" spans="1:18" s="42" customFormat="1" ht="35.25" customHeight="1" hidden="1">
      <c r="A1399" s="334" t="s">
        <v>712</v>
      </c>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9.75" customHeight="1" hidden="1">
      <c r="A1400" s="334" t="s">
        <v>713</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27" customHeight="1" hidden="1">
      <c r="A1401" s="334" t="s">
        <v>714</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3.75" customHeight="1" hidden="1">
      <c r="A1402" s="334" t="s">
        <v>715</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1.5" hidden="1">
      <c r="A1403" s="334" t="s">
        <v>716</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31.5" hidden="1">
      <c r="A1404" s="334" t="s">
        <v>717</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15.75" hidden="1">
      <c r="A1405" s="334" t="s">
        <v>415</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15.75" hidden="1">
      <c r="A1406" s="334" t="s">
        <v>719</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15.75" hidden="1">
      <c r="A1407" s="334" t="s">
        <v>394</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344</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216.75" customHeight="1" hidden="1">
      <c r="A1409" s="335" t="s">
        <v>720</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201" customHeight="1" hidden="1">
      <c r="A1410" s="335" t="s">
        <v>721</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5" t="s">
        <v>722</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173.25" hidden="1">
      <c r="A1412" s="335" t="s">
        <v>723</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168" customHeight="1" hidden="1">
      <c r="A1413" s="335" t="s">
        <v>724</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81.5" customHeight="1" hidden="1">
      <c r="A1414" s="335" t="s">
        <v>725</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26" hidden="1">
      <c r="A1415" s="284" t="s">
        <v>765</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26" hidden="1">
      <c r="A1416" s="284" t="s">
        <v>766</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73.25" hidden="1">
      <c r="A1417" s="285" t="s">
        <v>767</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89" hidden="1">
      <c r="A1418" s="285" t="s">
        <v>768</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94.5" hidden="1">
      <c r="A1419" s="284" t="s">
        <v>769</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26" hidden="1">
      <c r="A1420" s="284" t="s">
        <v>770</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10.25" hidden="1">
      <c r="A1421" s="200" t="s">
        <v>836</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3" customFormat="1" ht="33.75" customHeight="1" hidden="1">
      <c r="A1422" s="230" t="s">
        <v>438</v>
      </c>
      <c r="B1422" s="240">
        <v>2180</v>
      </c>
      <c r="C1422" s="240"/>
      <c r="D1422" s="336">
        <f>+F1422+G1422+H1422+I1422+J1422+K1422+L1422+M1422+N1422+O1422+P1422+Q1422</f>
        <v>0</v>
      </c>
      <c r="E1422" s="337"/>
      <c r="F1422" s="337">
        <f>+F1423</f>
        <v>0</v>
      </c>
      <c r="G1422" s="337">
        <f aca="true" t="shared" si="251" ref="G1422:Q1422">+G1423</f>
        <v>0</v>
      </c>
      <c r="H1422" s="337">
        <f t="shared" si="251"/>
        <v>0</v>
      </c>
      <c r="I1422" s="337">
        <f t="shared" si="251"/>
        <v>0</v>
      </c>
      <c r="J1422" s="337">
        <f t="shared" si="251"/>
        <v>0</v>
      </c>
      <c r="K1422" s="337">
        <f t="shared" si="251"/>
        <v>0</v>
      </c>
      <c r="L1422" s="337">
        <f t="shared" si="251"/>
        <v>0</v>
      </c>
      <c r="M1422" s="337">
        <f t="shared" si="251"/>
        <v>0</v>
      </c>
      <c r="N1422" s="337">
        <f t="shared" si="251"/>
        <v>0</v>
      </c>
      <c r="O1422" s="337">
        <f t="shared" si="251"/>
        <v>0</v>
      </c>
      <c r="P1422" s="337">
        <f t="shared" si="251"/>
        <v>0</v>
      </c>
      <c r="Q1422" s="337">
        <f t="shared" si="251"/>
        <v>0</v>
      </c>
      <c r="R1422" s="271"/>
    </row>
    <row r="1423" spans="1:18" s="3" customFormat="1" ht="30" customHeight="1" hidden="1">
      <c r="A1423" s="239" t="s">
        <v>121</v>
      </c>
      <c r="B1423" s="322"/>
      <c r="C1423" s="322">
        <v>3210</v>
      </c>
      <c r="D1423" s="322">
        <f aca="true" t="shared" si="252" ref="D1423:D1518">+F1423+G1423+H1423+I1423+J1423+K1423+L1423+M1423+N1423+O1423+P1423+Q1423</f>
        <v>0</v>
      </c>
      <c r="E1423" s="338">
        <f>+E1429+E1430</f>
        <v>0</v>
      </c>
      <c r="F1423" s="338">
        <f>SUM(F1424:F1438)</f>
        <v>0</v>
      </c>
      <c r="G1423" s="338">
        <f aca="true" t="shared" si="253" ref="G1423:Q1423">SUM(G1424:G1438)</f>
        <v>0</v>
      </c>
      <c r="H1423" s="338">
        <f t="shared" si="253"/>
        <v>0</v>
      </c>
      <c r="I1423" s="338">
        <f t="shared" si="253"/>
        <v>0</v>
      </c>
      <c r="J1423" s="338">
        <f t="shared" si="253"/>
        <v>0</v>
      </c>
      <c r="K1423" s="338">
        <f t="shared" si="253"/>
        <v>0</v>
      </c>
      <c r="L1423" s="338">
        <f t="shared" si="253"/>
        <v>0</v>
      </c>
      <c r="M1423" s="338">
        <f t="shared" si="253"/>
        <v>0</v>
      </c>
      <c r="N1423" s="338">
        <f t="shared" si="253"/>
        <v>0</v>
      </c>
      <c r="O1423" s="338">
        <f t="shared" si="253"/>
        <v>0</v>
      </c>
      <c r="P1423" s="338">
        <f t="shared" si="253"/>
        <v>0</v>
      </c>
      <c r="Q1423" s="338">
        <f t="shared" si="253"/>
        <v>0</v>
      </c>
      <c r="R1423" s="271"/>
    </row>
    <row r="1424" spans="1:18" s="3" customFormat="1" ht="15.75" hidden="1">
      <c r="A1424" s="198"/>
      <c r="B1424" s="128"/>
      <c r="C1424" s="128"/>
      <c r="D1424" s="159">
        <f t="shared" si="252"/>
        <v>0</v>
      </c>
      <c r="E1424" s="196"/>
      <c r="F1424" s="196"/>
      <c r="G1424" s="196"/>
      <c r="H1424" s="249"/>
      <c r="I1424" s="196"/>
      <c r="J1424" s="196"/>
      <c r="K1424" s="196"/>
      <c r="L1424" s="196"/>
      <c r="M1424" s="318"/>
      <c r="N1424" s="196"/>
      <c r="O1424" s="196"/>
      <c r="P1424" s="196"/>
      <c r="Q1424" s="196"/>
      <c r="R1424" s="271"/>
    </row>
    <row r="1425" spans="1:18" s="3" customFormat="1" ht="15.75" customHeight="1" hidden="1">
      <c r="A1425" s="158" t="s">
        <v>718</v>
      </c>
      <c r="B1425" s="128"/>
      <c r="C1425" s="128"/>
      <c r="D1425" s="159">
        <f t="shared" si="252"/>
        <v>0</v>
      </c>
      <c r="E1425" s="128"/>
      <c r="F1425" s="196"/>
      <c r="G1425" s="196"/>
      <c r="H1425" s="196"/>
      <c r="I1425" s="196"/>
      <c r="J1425" s="196"/>
      <c r="K1425" s="196"/>
      <c r="L1425" s="196"/>
      <c r="M1425" s="318"/>
      <c r="N1425" s="196"/>
      <c r="O1425" s="196"/>
      <c r="P1425" s="196"/>
      <c r="Q1425" s="196"/>
      <c r="R1425" s="271"/>
    </row>
    <row r="1426" spans="1:18" s="3" customFormat="1" ht="15" customHeight="1" hidden="1">
      <c r="A1426" s="158" t="s">
        <v>344</v>
      </c>
      <c r="B1426" s="128"/>
      <c r="C1426" s="128"/>
      <c r="D1426" s="159">
        <f t="shared" si="252"/>
        <v>0</v>
      </c>
      <c r="E1426" s="196"/>
      <c r="F1426" s="196"/>
      <c r="G1426" s="196"/>
      <c r="H1426" s="196"/>
      <c r="I1426" s="196"/>
      <c r="J1426" s="196"/>
      <c r="K1426" s="196"/>
      <c r="L1426" s="196"/>
      <c r="M1426" s="318"/>
      <c r="N1426" s="196"/>
      <c r="O1426" s="196"/>
      <c r="P1426" s="196"/>
      <c r="Q1426" s="196"/>
      <c r="R1426" s="271"/>
    </row>
    <row r="1427" spans="1:18" s="3" customFormat="1" ht="83.25" customHeight="1" hidden="1">
      <c r="A1427" s="158" t="s">
        <v>832</v>
      </c>
      <c r="B1427" s="128"/>
      <c r="C1427" s="128"/>
      <c r="D1427" s="159">
        <f t="shared" si="252"/>
        <v>0</v>
      </c>
      <c r="E1427" s="196"/>
      <c r="F1427" s="196"/>
      <c r="G1427" s="196"/>
      <c r="H1427" s="196"/>
      <c r="I1427" s="249"/>
      <c r="J1427" s="196"/>
      <c r="K1427" s="196"/>
      <c r="L1427" s="196"/>
      <c r="M1427" s="318"/>
      <c r="N1427" s="196"/>
      <c r="O1427" s="196"/>
      <c r="P1427" s="196"/>
      <c r="Q1427" s="196"/>
      <c r="R1427" s="271"/>
    </row>
    <row r="1428" spans="1:18" s="3" customFormat="1" ht="27.75" customHeight="1" hidden="1">
      <c r="A1428" s="4" t="s">
        <v>727</v>
      </c>
      <c r="B1428" s="128"/>
      <c r="C1428" s="128"/>
      <c r="D1428" s="159">
        <f t="shared" si="252"/>
        <v>0</v>
      </c>
      <c r="E1428" s="128"/>
      <c r="F1428" s="196"/>
      <c r="G1428" s="196"/>
      <c r="H1428" s="196"/>
      <c r="I1428" s="196"/>
      <c r="J1428" s="196"/>
      <c r="K1428" s="196"/>
      <c r="L1428" s="196"/>
      <c r="M1428" s="196"/>
      <c r="N1428" s="196"/>
      <c r="O1428" s="196"/>
      <c r="P1428" s="196"/>
      <c r="Q1428" s="196"/>
      <c r="R1428" s="271"/>
    </row>
    <row r="1429" spans="1:18" s="3" customFormat="1" ht="29.25" customHeight="1" hidden="1">
      <c r="A1429" s="4" t="s">
        <v>728</v>
      </c>
      <c r="B1429" s="128"/>
      <c r="C1429" s="128"/>
      <c r="D1429" s="159">
        <f t="shared" si="252"/>
        <v>0</v>
      </c>
      <c r="E1429" s="196"/>
      <c r="F1429" s="196"/>
      <c r="G1429" s="196"/>
      <c r="H1429" s="196"/>
      <c r="I1429" s="196"/>
      <c r="J1429" s="196"/>
      <c r="K1429" s="196"/>
      <c r="L1429" s="196"/>
      <c r="M1429" s="196"/>
      <c r="N1429" s="196"/>
      <c r="O1429" s="196"/>
      <c r="P1429" s="196"/>
      <c r="Q1429" s="196"/>
      <c r="R1429" s="271"/>
    </row>
    <row r="1430" spans="1:18" s="3" customFormat="1" ht="24.75" customHeight="1" hidden="1">
      <c r="A1430" s="4" t="s">
        <v>394</v>
      </c>
      <c r="B1430" s="128"/>
      <c r="C1430" s="128"/>
      <c r="D1430" s="159">
        <f t="shared" si="252"/>
        <v>0</v>
      </c>
      <c r="E1430" s="128"/>
      <c r="F1430" s="196"/>
      <c r="G1430" s="196"/>
      <c r="H1430" s="196"/>
      <c r="I1430" s="196"/>
      <c r="J1430" s="196"/>
      <c r="K1430" s="196"/>
      <c r="L1430" s="196"/>
      <c r="M1430" s="196"/>
      <c r="N1430" s="196"/>
      <c r="O1430" s="196"/>
      <c r="P1430" s="196"/>
      <c r="Q1430" s="196"/>
      <c r="R1430" s="271"/>
    </row>
    <row r="1431" spans="1:18" s="3" customFormat="1" ht="82.5" customHeight="1" hidden="1">
      <c r="A1431" s="4" t="s">
        <v>729</v>
      </c>
      <c r="B1431" s="128"/>
      <c r="C1431" s="128"/>
      <c r="D1431" s="159">
        <f t="shared" si="252"/>
        <v>0</v>
      </c>
      <c r="E1431" s="128"/>
      <c r="F1431" s="196"/>
      <c r="G1431" s="196"/>
      <c r="H1431" s="196"/>
      <c r="I1431" s="196"/>
      <c r="J1431" s="196"/>
      <c r="K1431" s="196"/>
      <c r="L1431" s="196"/>
      <c r="M1431" s="196"/>
      <c r="N1431" s="196"/>
      <c r="O1431" s="196"/>
      <c r="P1431" s="196"/>
      <c r="Q1431" s="196"/>
      <c r="R1431" s="271"/>
    </row>
    <row r="1432" spans="1:18" s="3" customFormat="1" ht="147" customHeight="1" hidden="1">
      <c r="A1432" s="334" t="s">
        <v>730</v>
      </c>
      <c r="B1432" s="159"/>
      <c r="C1432" s="159"/>
      <c r="D1432" s="183">
        <f t="shared" si="252"/>
        <v>0</v>
      </c>
      <c r="E1432" s="183"/>
      <c r="F1432" s="183"/>
      <c r="G1432" s="183"/>
      <c r="H1432" s="183"/>
      <c r="I1432" s="196"/>
      <c r="J1432" s="196"/>
      <c r="K1432" s="196"/>
      <c r="L1432" s="196"/>
      <c r="M1432" s="196"/>
      <c r="N1432" s="196"/>
      <c r="O1432" s="196"/>
      <c r="P1432" s="196"/>
      <c r="Q1432" s="196"/>
      <c r="R1432" s="271"/>
    </row>
    <row r="1433" spans="1:18" s="3" customFormat="1" ht="162.75" customHeight="1" hidden="1">
      <c r="A1433" s="334" t="s">
        <v>731</v>
      </c>
      <c r="B1433" s="159"/>
      <c r="C1433" s="159"/>
      <c r="D1433" s="183">
        <f t="shared" si="252"/>
        <v>0</v>
      </c>
      <c r="E1433" s="183"/>
      <c r="F1433" s="183"/>
      <c r="G1433" s="183"/>
      <c r="H1433" s="183"/>
      <c r="I1433" s="196"/>
      <c r="J1433" s="196"/>
      <c r="K1433" s="196"/>
      <c r="L1433" s="196"/>
      <c r="M1433" s="196"/>
      <c r="N1433" s="196"/>
      <c r="O1433" s="196"/>
      <c r="P1433" s="196"/>
      <c r="Q1433" s="196"/>
      <c r="R1433" s="271"/>
    </row>
    <row r="1434" spans="1:18" s="3" customFormat="1" ht="160.5" customHeight="1" hidden="1">
      <c r="A1434" s="335" t="s">
        <v>726</v>
      </c>
      <c r="B1434" s="159"/>
      <c r="C1434" s="159"/>
      <c r="D1434" s="183">
        <f t="shared" si="252"/>
        <v>0</v>
      </c>
      <c r="E1434" s="183"/>
      <c r="F1434" s="183"/>
      <c r="G1434" s="183"/>
      <c r="H1434" s="183"/>
      <c r="I1434" s="196"/>
      <c r="J1434" s="183"/>
      <c r="K1434" s="196"/>
      <c r="L1434" s="196"/>
      <c r="M1434" s="196"/>
      <c r="N1434" s="196"/>
      <c r="O1434" s="196"/>
      <c r="P1434" s="196"/>
      <c r="Q1434" s="196"/>
      <c r="R1434" s="271"/>
    </row>
    <row r="1435" spans="1:18" s="3" customFormat="1" ht="192.75" customHeight="1" hidden="1">
      <c r="A1435" s="335" t="s">
        <v>733</v>
      </c>
      <c r="B1435" s="159"/>
      <c r="C1435" s="159"/>
      <c r="D1435" s="183">
        <f t="shared" si="252"/>
        <v>0</v>
      </c>
      <c r="E1435" s="183"/>
      <c r="F1435" s="183"/>
      <c r="G1435" s="183"/>
      <c r="H1435" s="183"/>
      <c r="I1435" s="196"/>
      <c r="J1435" s="183"/>
      <c r="K1435" s="196"/>
      <c r="L1435" s="196"/>
      <c r="M1435" s="196"/>
      <c r="N1435" s="196"/>
      <c r="O1435" s="196"/>
      <c r="P1435" s="196"/>
      <c r="Q1435" s="196"/>
      <c r="R1435" s="271"/>
    </row>
    <row r="1436" spans="1:18" s="3" customFormat="1" ht="196.5" customHeight="1" hidden="1">
      <c r="A1436" s="335" t="s">
        <v>732</v>
      </c>
      <c r="B1436" s="159"/>
      <c r="C1436" s="159"/>
      <c r="D1436" s="183">
        <f>+F1436+G1436+H1436+I1436+J1436+K1436+L1436+M1436+N1436+O1436+P1436+Q1436</f>
        <v>0</v>
      </c>
      <c r="E1436" s="183"/>
      <c r="F1436" s="183"/>
      <c r="G1436" s="183"/>
      <c r="H1436" s="183"/>
      <c r="I1436" s="196"/>
      <c r="J1436" s="183"/>
      <c r="K1436" s="196"/>
      <c r="L1436" s="196"/>
      <c r="M1436" s="196"/>
      <c r="N1436" s="196"/>
      <c r="O1436" s="196"/>
      <c r="P1436" s="196"/>
      <c r="Q1436" s="196"/>
      <c r="R1436" s="271"/>
    </row>
    <row r="1437" spans="1:18" s="3" customFormat="1" ht="94.5" hidden="1">
      <c r="A1437" s="226" t="s">
        <v>771</v>
      </c>
      <c r="B1437" s="159"/>
      <c r="C1437" s="159"/>
      <c r="D1437" s="183">
        <f>+F1437+G1437+H1437+I1437+J1437+K1437+L1437+M1437+N1437+O1437+P1437+Q1437</f>
        <v>0</v>
      </c>
      <c r="E1437" s="183"/>
      <c r="F1437" s="339"/>
      <c r="G1437" s="339"/>
      <c r="H1437" s="339"/>
      <c r="I1437" s="196"/>
      <c r="J1437" s="196"/>
      <c r="K1437" s="196"/>
      <c r="L1437" s="196"/>
      <c r="M1437" s="196"/>
      <c r="N1437" s="196"/>
      <c r="O1437" s="196"/>
      <c r="P1437" s="196"/>
      <c r="Q1437" s="196"/>
      <c r="R1437" s="271"/>
    </row>
    <row r="1438" spans="1:18" s="3" customFormat="1" ht="15.75" hidden="1">
      <c r="A1438" s="335"/>
      <c r="B1438" s="159"/>
      <c r="C1438" s="159"/>
      <c r="D1438" s="183">
        <f>+F1438+G1438+H1438+I1438+J1438+K1438+L1438+M1438+N1438+O1438+P1438+Q1438</f>
        <v>0</v>
      </c>
      <c r="E1438" s="183"/>
      <c r="F1438" s="339"/>
      <c r="G1438" s="339"/>
      <c r="H1438" s="339"/>
      <c r="I1438" s="196"/>
      <c r="J1438" s="196"/>
      <c r="K1438" s="196"/>
      <c r="L1438" s="196"/>
      <c r="M1438" s="196"/>
      <c r="N1438" s="196"/>
      <c r="O1438" s="196"/>
      <c r="P1438" s="196"/>
      <c r="Q1438" s="196"/>
      <c r="R1438" s="271"/>
    </row>
    <row r="1439" spans="1:18" s="43" customFormat="1" ht="15.75" hidden="1">
      <c r="A1439" s="236" t="s">
        <v>1</v>
      </c>
      <c r="B1439" s="237"/>
      <c r="C1439" s="237"/>
      <c r="D1439" s="237">
        <f aca="true" t="shared" si="254" ref="D1439:D1445">+F1439+G1439+H1439+I1439+J1439+K1439+L1439+M1439+N1439+O1439+P1439+Q1439</f>
        <v>0</v>
      </c>
      <c r="E1439" s="237"/>
      <c r="F1439" s="247">
        <f>F1494+F1446+F1474+F1440+F1464+F1519</f>
        <v>0</v>
      </c>
      <c r="G1439" s="247">
        <f>G1494+G1446+G1474+G1440+G1464+G1519</f>
        <v>0</v>
      </c>
      <c r="H1439" s="247">
        <f aca="true" t="shared" si="255" ref="H1439:Q1439">H1494+H1446+H1474+H1440+H1464+H1519</f>
        <v>0</v>
      </c>
      <c r="I1439" s="247">
        <f t="shared" si="255"/>
        <v>0</v>
      </c>
      <c r="J1439" s="247">
        <f t="shared" si="255"/>
        <v>0</v>
      </c>
      <c r="K1439" s="247">
        <f t="shared" si="255"/>
        <v>0</v>
      </c>
      <c r="L1439" s="247">
        <f t="shared" si="255"/>
        <v>0</v>
      </c>
      <c r="M1439" s="247">
        <f t="shared" si="255"/>
        <v>0</v>
      </c>
      <c r="N1439" s="247">
        <f t="shared" si="255"/>
        <v>0</v>
      </c>
      <c r="O1439" s="247">
        <f t="shared" si="255"/>
        <v>0</v>
      </c>
      <c r="P1439" s="247">
        <f t="shared" si="255"/>
        <v>0</v>
      </c>
      <c r="Q1439" s="247">
        <f t="shared" si="255"/>
        <v>0</v>
      </c>
      <c r="R1439" s="279"/>
    </row>
    <row r="1440" spans="1:18" s="43" customFormat="1" ht="94.5" hidden="1">
      <c r="A1440" s="340" t="s">
        <v>435</v>
      </c>
      <c r="B1440" s="341" t="s">
        <v>503</v>
      </c>
      <c r="C1440" s="342"/>
      <c r="D1440" s="238">
        <f>+F1440+G1440+H1440+I1440+J1440+K1440+L1440+M1440+N1440+O1440+P1440+Q1440</f>
        <v>0</v>
      </c>
      <c r="E1440" s="240">
        <f aca="true" t="shared" si="256" ref="E1440:O1440">E1441</f>
        <v>0</v>
      </c>
      <c r="F1440" s="240">
        <f>F1441</f>
        <v>0</v>
      </c>
      <c r="G1440" s="240">
        <f t="shared" si="256"/>
        <v>0</v>
      </c>
      <c r="H1440" s="240">
        <f t="shared" si="256"/>
        <v>0</v>
      </c>
      <c r="I1440" s="240">
        <f t="shared" si="256"/>
        <v>0</v>
      </c>
      <c r="J1440" s="240">
        <f t="shared" si="256"/>
        <v>0</v>
      </c>
      <c r="K1440" s="240">
        <f t="shared" si="256"/>
        <v>0</v>
      </c>
      <c r="L1440" s="240">
        <f t="shared" si="256"/>
        <v>0</v>
      </c>
      <c r="M1440" s="240">
        <f t="shared" si="256"/>
        <v>0</v>
      </c>
      <c r="N1440" s="240">
        <f t="shared" si="256"/>
        <v>0</v>
      </c>
      <c r="O1440" s="240">
        <f t="shared" si="256"/>
        <v>0</v>
      </c>
      <c r="P1440" s="240">
        <f>P1441</f>
        <v>0</v>
      </c>
      <c r="Q1440" s="240">
        <f>Q1441</f>
        <v>0</v>
      </c>
      <c r="R1440" s="279"/>
    </row>
    <row r="1441" spans="1:18" s="43" customFormat="1" ht="47.25" hidden="1">
      <c r="A1441" s="239" t="s">
        <v>98</v>
      </c>
      <c r="B1441" s="248"/>
      <c r="C1441" s="248">
        <v>3110</v>
      </c>
      <c r="D1441" s="322">
        <f t="shared" si="254"/>
        <v>0</v>
      </c>
      <c r="E1441" s="248">
        <f>+E1443</f>
        <v>0</v>
      </c>
      <c r="F1441" s="248">
        <f>SUM(F1442:F1445)</f>
        <v>0</v>
      </c>
      <c r="G1441" s="248">
        <f aca="true" t="shared" si="257" ref="G1441:Q1441">SUM(G1442:G1445)</f>
        <v>0</v>
      </c>
      <c r="H1441" s="248">
        <f t="shared" si="257"/>
        <v>0</v>
      </c>
      <c r="I1441" s="248">
        <f t="shared" si="257"/>
        <v>0</v>
      </c>
      <c r="J1441" s="248">
        <f t="shared" si="257"/>
        <v>0</v>
      </c>
      <c r="K1441" s="248">
        <f t="shared" si="257"/>
        <v>0</v>
      </c>
      <c r="L1441" s="248">
        <f t="shared" si="257"/>
        <v>0</v>
      </c>
      <c r="M1441" s="248">
        <f t="shared" si="257"/>
        <v>0</v>
      </c>
      <c r="N1441" s="248">
        <f t="shared" si="257"/>
        <v>0</v>
      </c>
      <c r="O1441" s="248">
        <f t="shared" si="257"/>
        <v>0</v>
      </c>
      <c r="P1441" s="248">
        <f t="shared" si="257"/>
        <v>0</v>
      </c>
      <c r="Q1441" s="248">
        <f t="shared" si="257"/>
        <v>0</v>
      </c>
      <c r="R1441" s="279"/>
    </row>
    <row r="1442" spans="1:18" s="43" customFormat="1" ht="31.5" hidden="1">
      <c r="A1442" s="198" t="s">
        <v>524</v>
      </c>
      <c r="B1442" s="128"/>
      <c r="C1442" s="128"/>
      <c r="D1442" s="159">
        <f t="shared" si="254"/>
        <v>0</v>
      </c>
      <c r="E1442" s="128"/>
      <c r="F1442" s="196"/>
      <c r="G1442" s="196"/>
      <c r="H1442" s="196"/>
      <c r="I1442" s="196"/>
      <c r="J1442" s="196"/>
      <c r="K1442" s="196"/>
      <c r="L1442" s="196"/>
      <c r="M1442" s="196"/>
      <c r="N1442" s="196"/>
      <c r="O1442" s="196"/>
      <c r="P1442" s="196"/>
      <c r="Q1442" s="196"/>
      <c r="R1442" s="279"/>
    </row>
    <row r="1443" spans="1:18" s="43" customFormat="1" ht="26.25" customHeight="1" hidden="1">
      <c r="A1443" s="198" t="s">
        <v>383</v>
      </c>
      <c r="B1443" s="190"/>
      <c r="C1443" s="190"/>
      <c r="D1443" s="159">
        <f t="shared" si="254"/>
        <v>0</v>
      </c>
      <c r="E1443" s="190"/>
      <c r="F1443" s="197"/>
      <c r="G1443" s="197"/>
      <c r="H1443" s="196"/>
      <c r="I1443" s="197"/>
      <c r="J1443" s="197"/>
      <c r="K1443" s="197"/>
      <c r="L1443" s="197"/>
      <c r="M1443" s="196"/>
      <c r="N1443" s="197"/>
      <c r="O1443" s="197"/>
      <c r="P1443" s="197"/>
      <c r="Q1443" s="197"/>
      <c r="R1443" s="279"/>
    </row>
    <row r="1444" spans="1:18" s="43" customFormat="1" ht="47.25" hidden="1">
      <c r="A1444" s="198" t="s">
        <v>384</v>
      </c>
      <c r="B1444" s="190"/>
      <c r="C1444" s="190"/>
      <c r="D1444" s="159">
        <f t="shared" si="254"/>
        <v>0</v>
      </c>
      <c r="E1444" s="190"/>
      <c r="F1444" s="197"/>
      <c r="G1444" s="197"/>
      <c r="H1444" s="196"/>
      <c r="I1444" s="197"/>
      <c r="J1444" s="197"/>
      <c r="K1444" s="197"/>
      <c r="L1444" s="197"/>
      <c r="M1444" s="196"/>
      <c r="N1444" s="197"/>
      <c r="O1444" s="197"/>
      <c r="P1444" s="197"/>
      <c r="Q1444" s="197"/>
      <c r="R1444" s="279"/>
    </row>
    <row r="1445" spans="1:18" s="43" customFormat="1" ht="15.75" hidden="1">
      <c r="A1445" s="198" t="s">
        <v>383</v>
      </c>
      <c r="B1445" s="190"/>
      <c r="C1445" s="190"/>
      <c r="D1445" s="159">
        <f t="shared" si="254"/>
        <v>0</v>
      </c>
      <c r="E1445" s="190"/>
      <c r="F1445" s="197"/>
      <c r="G1445" s="197"/>
      <c r="H1445" s="196"/>
      <c r="I1445" s="197"/>
      <c r="J1445" s="197"/>
      <c r="K1445" s="197"/>
      <c r="L1445" s="197"/>
      <c r="M1445" s="196"/>
      <c r="N1445" s="197"/>
      <c r="O1445" s="197"/>
      <c r="P1445" s="197"/>
      <c r="Q1445" s="197"/>
      <c r="R1445" s="279"/>
    </row>
    <row r="1446" spans="1:18" s="43" customFormat="1" ht="15.75" hidden="1">
      <c r="A1446" s="235" t="s">
        <v>78</v>
      </c>
      <c r="B1446" s="238">
        <v>4060</v>
      </c>
      <c r="C1446" s="342"/>
      <c r="D1446" s="240">
        <f t="shared" si="252"/>
        <v>0</v>
      </c>
      <c r="E1446" s="240">
        <f>+E1447+E1485</f>
        <v>0</v>
      </c>
      <c r="F1446" s="240">
        <f>+F1447+F1462</f>
        <v>0</v>
      </c>
      <c r="G1446" s="240">
        <f aca="true" t="shared" si="258" ref="G1446:Q1446">+G1447+G1462</f>
        <v>0</v>
      </c>
      <c r="H1446" s="240">
        <f t="shared" si="258"/>
        <v>0</v>
      </c>
      <c r="I1446" s="240">
        <f t="shared" si="258"/>
        <v>0</v>
      </c>
      <c r="J1446" s="240">
        <f t="shared" si="258"/>
        <v>0</v>
      </c>
      <c r="K1446" s="240">
        <f t="shared" si="258"/>
        <v>0</v>
      </c>
      <c r="L1446" s="240">
        <f t="shared" si="258"/>
        <v>0</v>
      </c>
      <c r="M1446" s="240">
        <f t="shared" si="258"/>
        <v>0</v>
      </c>
      <c r="N1446" s="240">
        <f t="shared" si="258"/>
        <v>0</v>
      </c>
      <c r="O1446" s="240">
        <f t="shared" si="258"/>
        <v>0</v>
      </c>
      <c r="P1446" s="240">
        <f t="shared" si="258"/>
        <v>0</v>
      </c>
      <c r="Q1446" s="240">
        <f t="shared" si="258"/>
        <v>0</v>
      </c>
      <c r="R1446" s="279"/>
    </row>
    <row r="1447" spans="1:18" s="43" customFormat="1" ht="47.25" hidden="1">
      <c r="A1447" s="239" t="s">
        <v>98</v>
      </c>
      <c r="B1447" s="248"/>
      <c r="C1447" s="248">
        <v>3110</v>
      </c>
      <c r="D1447" s="248">
        <f t="shared" si="252"/>
        <v>0</v>
      </c>
      <c r="E1447" s="248">
        <f>+E1460+E1461</f>
        <v>0</v>
      </c>
      <c r="F1447" s="248">
        <f>SUM(F1448:F1461)</f>
        <v>0</v>
      </c>
      <c r="G1447" s="248">
        <f aca="true" t="shared" si="259" ref="G1447:M1447">SUM(G1448:G1461)</f>
        <v>0</v>
      </c>
      <c r="H1447" s="248">
        <f t="shared" si="259"/>
        <v>0</v>
      </c>
      <c r="I1447" s="248">
        <f t="shared" si="259"/>
        <v>0</v>
      </c>
      <c r="J1447" s="248">
        <f t="shared" si="259"/>
        <v>0</v>
      </c>
      <c r="K1447" s="248">
        <f t="shared" si="259"/>
        <v>0</v>
      </c>
      <c r="L1447" s="248">
        <f t="shared" si="259"/>
        <v>0</v>
      </c>
      <c r="M1447" s="248">
        <f t="shared" si="259"/>
        <v>0</v>
      </c>
      <c r="N1447" s="248">
        <f>SUM(N1448:N1461)</f>
        <v>0</v>
      </c>
      <c r="O1447" s="248">
        <f>SUM(O1448:O1461)</f>
        <v>0</v>
      </c>
      <c r="P1447" s="248">
        <f>SUM(P1448:P1461)</f>
        <v>0</v>
      </c>
      <c r="Q1447" s="248">
        <f>SUM(Q1448:Q1461)</f>
        <v>0</v>
      </c>
      <c r="R1447" s="279"/>
    </row>
    <row r="1448" spans="1:18" s="43" customFormat="1" ht="31.5" hidden="1">
      <c r="A1448" s="233" t="s">
        <v>430</v>
      </c>
      <c r="B1448" s="128"/>
      <c r="C1448" s="128"/>
      <c r="D1448" s="128">
        <f t="shared" si="252"/>
        <v>0</v>
      </c>
      <c r="E1448" s="128"/>
      <c r="F1448" s="196"/>
      <c r="G1448" s="196"/>
      <c r="H1448" s="196"/>
      <c r="I1448" s="196"/>
      <c r="J1448" s="196"/>
      <c r="K1448" s="196"/>
      <c r="L1448" s="196"/>
      <c r="M1448" s="196"/>
      <c r="N1448" s="196"/>
      <c r="O1448" s="196"/>
      <c r="P1448" s="196"/>
      <c r="Q1448" s="196"/>
      <c r="R1448" s="279"/>
    </row>
    <row r="1449" spans="1:18" s="43" customFormat="1" ht="31.5" hidden="1">
      <c r="A1449" s="233" t="s">
        <v>525</v>
      </c>
      <c r="B1449" s="128"/>
      <c r="C1449" s="128"/>
      <c r="D1449" s="128">
        <f t="shared" si="252"/>
        <v>0</v>
      </c>
      <c r="E1449" s="128"/>
      <c r="F1449" s="196"/>
      <c r="G1449" s="196"/>
      <c r="H1449" s="196"/>
      <c r="I1449" s="196"/>
      <c r="J1449" s="196"/>
      <c r="K1449" s="196"/>
      <c r="L1449" s="196"/>
      <c r="M1449" s="196"/>
      <c r="N1449" s="196"/>
      <c r="O1449" s="196"/>
      <c r="P1449" s="196"/>
      <c r="Q1449" s="196"/>
      <c r="R1449" s="279"/>
    </row>
    <row r="1450" spans="1:18" s="43" customFormat="1" ht="31.5" hidden="1">
      <c r="A1450" s="233" t="s">
        <v>526</v>
      </c>
      <c r="B1450" s="128"/>
      <c r="C1450" s="128"/>
      <c r="D1450" s="128">
        <f t="shared" si="252"/>
        <v>0</v>
      </c>
      <c r="E1450" s="128"/>
      <c r="F1450" s="196"/>
      <c r="G1450" s="196"/>
      <c r="H1450" s="196"/>
      <c r="I1450" s="196"/>
      <c r="J1450" s="196"/>
      <c r="K1450" s="196"/>
      <c r="L1450" s="196"/>
      <c r="M1450" s="196"/>
      <c r="N1450" s="196"/>
      <c r="O1450" s="196"/>
      <c r="P1450" s="196"/>
      <c r="Q1450" s="196"/>
      <c r="R1450" s="279"/>
    </row>
    <row r="1451" spans="1:18" s="43" customFormat="1" ht="47.25" hidden="1">
      <c r="A1451" s="233" t="s">
        <v>527</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198" t="s">
        <v>529</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198" t="s">
        <v>530</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15.75" hidden="1">
      <c r="A1454" s="89"/>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15.75" hidden="1">
      <c r="A1455" s="89"/>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15.75" hidden="1">
      <c r="A1456" s="89"/>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126"/>
      <c r="B1460" s="190"/>
      <c r="C1460" s="190"/>
      <c r="D1460" s="159">
        <f t="shared" si="252"/>
        <v>0</v>
      </c>
      <c r="E1460" s="190"/>
      <c r="F1460" s="197"/>
      <c r="G1460" s="196"/>
      <c r="H1460" s="176"/>
      <c r="I1460" s="197"/>
      <c r="J1460" s="197"/>
      <c r="K1460" s="197"/>
      <c r="L1460" s="197"/>
      <c r="M1460" s="197"/>
      <c r="N1460" s="197"/>
      <c r="O1460" s="197"/>
      <c r="P1460" s="197"/>
      <c r="Q1460" s="197"/>
      <c r="R1460" s="279"/>
    </row>
    <row r="1461" spans="1:18" s="43" customFormat="1" ht="15.75" hidden="1">
      <c r="A1461" s="126"/>
      <c r="B1461" s="190"/>
      <c r="C1461" s="190"/>
      <c r="D1461" s="159">
        <f t="shared" si="252"/>
        <v>0</v>
      </c>
      <c r="E1461" s="190"/>
      <c r="F1461" s="197"/>
      <c r="G1461" s="196"/>
      <c r="H1461" s="196"/>
      <c r="I1461" s="197"/>
      <c r="J1461" s="197"/>
      <c r="K1461" s="197"/>
      <c r="L1461" s="197"/>
      <c r="M1461" s="197"/>
      <c r="N1461" s="197"/>
      <c r="O1461" s="197"/>
      <c r="P1461" s="197"/>
      <c r="Q1461" s="197"/>
      <c r="R1461" s="279"/>
    </row>
    <row r="1462" spans="1:18" s="43" customFormat="1" ht="31.5" hidden="1">
      <c r="A1462" s="89" t="s">
        <v>96</v>
      </c>
      <c r="B1462" s="128"/>
      <c r="C1462" s="128">
        <v>3132</v>
      </c>
      <c r="D1462" s="128">
        <f>+D1463</f>
        <v>0</v>
      </c>
      <c r="E1462" s="128">
        <f aca="true" t="shared" si="260" ref="E1462:Q1462">+E1463</f>
        <v>0</v>
      </c>
      <c r="F1462" s="128">
        <f t="shared" si="260"/>
        <v>0</v>
      </c>
      <c r="G1462" s="128">
        <f t="shared" si="260"/>
        <v>0</v>
      </c>
      <c r="H1462" s="128">
        <f t="shared" si="260"/>
        <v>0</v>
      </c>
      <c r="I1462" s="128">
        <f t="shared" si="260"/>
        <v>0</v>
      </c>
      <c r="J1462" s="128">
        <f t="shared" si="260"/>
        <v>0</v>
      </c>
      <c r="K1462" s="128">
        <f t="shared" si="260"/>
        <v>0</v>
      </c>
      <c r="L1462" s="128">
        <f t="shared" si="260"/>
        <v>0</v>
      </c>
      <c r="M1462" s="128">
        <f t="shared" si="260"/>
        <v>0</v>
      </c>
      <c r="N1462" s="128">
        <f t="shared" si="260"/>
        <v>0</v>
      </c>
      <c r="O1462" s="128">
        <f t="shared" si="260"/>
        <v>0</v>
      </c>
      <c r="P1462" s="128">
        <f t="shared" si="260"/>
        <v>0</v>
      </c>
      <c r="Q1462" s="128">
        <f t="shared" si="260"/>
        <v>0</v>
      </c>
      <c r="R1462" s="279"/>
    </row>
    <row r="1463" spans="1:18" s="43" customFormat="1" ht="47.25" hidden="1">
      <c r="A1463" s="100" t="s">
        <v>303</v>
      </c>
      <c r="B1463" s="190"/>
      <c r="C1463" s="190"/>
      <c r="D1463" s="159">
        <f>+F1463+G1463+H1463+I1463+J1463+K1463+L1463+M1463+N1463+O1463+P1463+Q1463</f>
        <v>0</v>
      </c>
      <c r="E1463" s="190"/>
      <c r="F1463" s="197"/>
      <c r="G1463" s="196"/>
      <c r="H1463" s="176"/>
      <c r="I1463" s="197"/>
      <c r="J1463" s="197"/>
      <c r="K1463" s="197"/>
      <c r="L1463" s="197"/>
      <c r="M1463" s="197"/>
      <c r="N1463" s="197"/>
      <c r="O1463" s="197"/>
      <c r="P1463" s="197"/>
      <c r="Q1463" s="197"/>
      <c r="R1463" s="279"/>
    </row>
    <row r="1464" spans="1:18" s="43" customFormat="1" ht="15.75" hidden="1">
      <c r="A1464" s="343" t="s">
        <v>304</v>
      </c>
      <c r="B1464" s="238">
        <v>4070</v>
      </c>
      <c r="C1464" s="342"/>
      <c r="D1464" s="240">
        <f>+F1464+G1464+H1464+I1464+J1464+K1464+L1464+M1464+N1464+O1464+P1464+Q1464</f>
        <v>0</v>
      </c>
      <c r="E1464" s="240">
        <f aca="true" t="shared" si="261" ref="E1464:Q1464">+E1465</f>
        <v>0</v>
      </c>
      <c r="F1464" s="240">
        <f t="shared" si="261"/>
        <v>0</v>
      </c>
      <c r="G1464" s="240">
        <f t="shared" si="261"/>
        <v>0</v>
      </c>
      <c r="H1464" s="240">
        <f t="shared" si="261"/>
        <v>0</v>
      </c>
      <c r="I1464" s="240">
        <f t="shared" si="261"/>
        <v>0</v>
      </c>
      <c r="J1464" s="240">
        <f t="shared" si="261"/>
        <v>0</v>
      </c>
      <c r="K1464" s="240">
        <f t="shared" si="261"/>
        <v>0</v>
      </c>
      <c r="L1464" s="240">
        <f t="shared" si="261"/>
        <v>0</v>
      </c>
      <c r="M1464" s="240">
        <f t="shared" si="261"/>
        <v>0</v>
      </c>
      <c r="N1464" s="240">
        <f t="shared" si="261"/>
        <v>0</v>
      </c>
      <c r="O1464" s="240">
        <f t="shared" si="261"/>
        <v>0</v>
      </c>
      <c r="P1464" s="240">
        <f t="shared" si="261"/>
        <v>0</v>
      </c>
      <c r="Q1464" s="240">
        <f t="shared" si="261"/>
        <v>0</v>
      </c>
      <c r="R1464" s="279"/>
    </row>
    <row r="1465" spans="1:18" s="43" customFormat="1" ht="47.25" hidden="1">
      <c r="A1465" s="239" t="s">
        <v>98</v>
      </c>
      <c r="B1465" s="248"/>
      <c r="C1465" s="248">
        <v>3110</v>
      </c>
      <c r="D1465" s="248">
        <f>+F1465+G1465+H1465+I1465+J1465+K1465+L1465+M1465+N1465+O1465+P1465+Q1465</f>
        <v>0</v>
      </c>
      <c r="E1465" s="248">
        <f>+E1472+E1473</f>
        <v>0</v>
      </c>
      <c r="F1465" s="248">
        <f>SUM(F1466:F1473)</f>
        <v>0</v>
      </c>
      <c r="G1465" s="248">
        <f aca="true" t="shared" si="262" ref="G1465:Q1465">SUM(G1466:G1473)</f>
        <v>0</v>
      </c>
      <c r="H1465" s="248">
        <f t="shared" si="262"/>
        <v>0</v>
      </c>
      <c r="I1465" s="248">
        <f t="shared" si="262"/>
        <v>0</v>
      </c>
      <c r="J1465" s="248">
        <f t="shared" si="262"/>
        <v>0</v>
      </c>
      <c r="K1465" s="248">
        <f t="shared" si="262"/>
        <v>0</v>
      </c>
      <c r="L1465" s="248">
        <f t="shared" si="262"/>
        <v>0</v>
      </c>
      <c r="M1465" s="248">
        <f t="shared" si="262"/>
        <v>0</v>
      </c>
      <c r="N1465" s="248">
        <f t="shared" si="262"/>
        <v>0</v>
      </c>
      <c r="O1465" s="248">
        <f t="shared" si="262"/>
        <v>0</v>
      </c>
      <c r="P1465" s="248">
        <f t="shared" si="262"/>
        <v>0</v>
      </c>
      <c r="Q1465" s="248">
        <f t="shared" si="262"/>
        <v>0</v>
      </c>
      <c r="R1465" s="279"/>
    </row>
    <row r="1466" spans="1:18" s="43" customFormat="1" ht="31.5" hidden="1">
      <c r="A1466" s="233" t="s">
        <v>528</v>
      </c>
      <c r="B1466" s="128"/>
      <c r="C1466" s="128"/>
      <c r="D1466" s="128">
        <f>+F1466+G1466+H1466+I1466+J1466+L1466+K1466+M1466+N1466+O1466+P1466+Q1466</f>
        <v>0</v>
      </c>
      <c r="E1466" s="128"/>
      <c r="F1466" s="196"/>
      <c r="G1466" s="196"/>
      <c r="H1466" s="196"/>
      <c r="I1466" s="196"/>
      <c r="J1466" s="196"/>
      <c r="K1466" s="196"/>
      <c r="L1466" s="196"/>
      <c r="M1466" s="196"/>
      <c r="N1466" s="196"/>
      <c r="O1466" s="196"/>
      <c r="P1466" s="196"/>
      <c r="Q1466" s="196"/>
      <c r="R1466" s="279"/>
    </row>
    <row r="1467" spans="1:18" s="43" customFormat="1" ht="15.75" hidden="1">
      <c r="A1467" s="89"/>
      <c r="B1467" s="128"/>
      <c r="C1467" s="128"/>
      <c r="D1467" s="128">
        <f aca="true" t="shared" si="263" ref="D1467:D1473">+F1467+G1467+H1467+I1467+J1467+L1467+K1467+M1467+N1467+O1467+P1467+Q1467</f>
        <v>0</v>
      </c>
      <c r="E1467" s="128"/>
      <c r="F1467" s="196"/>
      <c r="G1467" s="196"/>
      <c r="H1467" s="196"/>
      <c r="I1467" s="196"/>
      <c r="J1467" s="196"/>
      <c r="K1467" s="196"/>
      <c r="L1467" s="196"/>
      <c r="M1467" s="196"/>
      <c r="N1467" s="196"/>
      <c r="O1467" s="196"/>
      <c r="P1467" s="196"/>
      <c r="Q1467" s="196"/>
      <c r="R1467" s="279"/>
    </row>
    <row r="1468" spans="1:18" s="43" customFormat="1" ht="15.75" hidden="1">
      <c r="A1468" s="89"/>
      <c r="B1468" s="128"/>
      <c r="C1468" s="128"/>
      <c r="D1468" s="128">
        <f t="shared" si="263"/>
        <v>0</v>
      </c>
      <c r="E1468" s="128"/>
      <c r="F1468" s="196"/>
      <c r="G1468" s="196"/>
      <c r="H1468" s="196"/>
      <c r="I1468" s="196"/>
      <c r="J1468" s="196"/>
      <c r="K1468" s="196"/>
      <c r="L1468" s="196"/>
      <c r="M1468" s="196"/>
      <c r="N1468" s="196"/>
      <c r="O1468" s="196"/>
      <c r="P1468" s="196"/>
      <c r="Q1468" s="196"/>
      <c r="R1468" s="279"/>
    </row>
    <row r="1469" spans="1:18" s="43" customFormat="1" ht="15.75" hidden="1">
      <c r="A1469" s="89"/>
      <c r="B1469" s="128"/>
      <c r="C1469" s="128"/>
      <c r="D1469" s="128">
        <f t="shared" si="263"/>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t="shared" si="263"/>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100"/>
      <c r="B1472" s="190"/>
      <c r="C1472" s="190"/>
      <c r="D1472" s="128">
        <f t="shared" si="263"/>
        <v>0</v>
      </c>
      <c r="E1472" s="190"/>
      <c r="F1472" s="197"/>
      <c r="G1472" s="196"/>
      <c r="H1472" s="176"/>
      <c r="I1472" s="197"/>
      <c r="J1472" s="197"/>
      <c r="K1472" s="197"/>
      <c r="L1472" s="197"/>
      <c r="M1472" s="197"/>
      <c r="N1472" s="197"/>
      <c r="O1472" s="197"/>
      <c r="P1472" s="197"/>
      <c r="Q1472" s="197"/>
      <c r="R1472" s="279"/>
    </row>
    <row r="1473" spans="1:18" s="43" customFormat="1" ht="15.75" hidden="1">
      <c r="A1473" s="100"/>
      <c r="B1473" s="190"/>
      <c r="C1473" s="190"/>
      <c r="D1473" s="128">
        <f t="shared" si="263"/>
        <v>0</v>
      </c>
      <c r="E1473" s="190"/>
      <c r="F1473" s="197"/>
      <c r="G1473" s="196"/>
      <c r="H1473" s="176"/>
      <c r="I1473" s="197"/>
      <c r="J1473" s="197"/>
      <c r="K1473" s="197"/>
      <c r="L1473" s="197"/>
      <c r="M1473" s="197"/>
      <c r="N1473" s="197"/>
      <c r="O1473" s="197"/>
      <c r="P1473" s="197"/>
      <c r="Q1473" s="197"/>
      <c r="R1473" s="279"/>
    </row>
    <row r="1474" spans="1:18" s="43" customFormat="1" ht="31.5" hidden="1">
      <c r="A1474" s="235" t="s">
        <v>171</v>
      </c>
      <c r="B1474" s="238">
        <v>4100</v>
      </c>
      <c r="C1474" s="342"/>
      <c r="D1474" s="240">
        <f t="shared" si="252"/>
        <v>0</v>
      </c>
      <c r="E1474" s="240">
        <f>+E1475</f>
        <v>0</v>
      </c>
      <c r="F1474" s="240">
        <f>+F1475+F1485</f>
        <v>0</v>
      </c>
      <c r="G1474" s="240">
        <f aca="true" t="shared" si="264" ref="G1474:Q1474">+G1475+G1485</f>
        <v>0</v>
      </c>
      <c r="H1474" s="240">
        <f t="shared" si="264"/>
        <v>0</v>
      </c>
      <c r="I1474" s="240">
        <f t="shared" si="264"/>
        <v>0</v>
      </c>
      <c r="J1474" s="240">
        <f t="shared" si="264"/>
        <v>0</v>
      </c>
      <c r="K1474" s="240">
        <f t="shared" si="264"/>
        <v>0</v>
      </c>
      <c r="L1474" s="240">
        <f t="shared" si="264"/>
        <v>0</v>
      </c>
      <c r="M1474" s="240">
        <f t="shared" si="264"/>
        <v>0</v>
      </c>
      <c r="N1474" s="240">
        <f t="shared" si="264"/>
        <v>0</v>
      </c>
      <c r="O1474" s="240">
        <f t="shared" si="264"/>
        <v>0</v>
      </c>
      <c r="P1474" s="240">
        <f t="shared" si="264"/>
        <v>0</v>
      </c>
      <c r="Q1474" s="240">
        <f t="shared" si="264"/>
        <v>0</v>
      </c>
      <c r="R1474" s="279"/>
    </row>
    <row r="1475" spans="1:18" s="43" customFormat="1" ht="47.25" hidden="1">
      <c r="A1475" s="239" t="s">
        <v>98</v>
      </c>
      <c r="B1475" s="248"/>
      <c r="C1475" s="248">
        <v>3110</v>
      </c>
      <c r="D1475" s="248">
        <f t="shared" si="252"/>
        <v>0</v>
      </c>
      <c r="E1475" s="248">
        <f>+E1482+E1484</f>
        <v>0</v>
      </c>
      <c r="F1475" s="248">
        <f>SUM(F1476:F1484)</f>
        <v>0</v>
      </c>
      <c r="G1475" s="248">
        <f aca="true" t="shared" si="265" ref="G1475:Q1475">SUM(G1476:G1484)</f>
        <v>0</v>
      </c>
      <c r="H1475" s="248">
        <f t="shared" si="265"/>
        <v>0</v>
      </c>
      <c r="I1475" s="248">
        <f t="shared" si="265"/>
        <v>0</v>
      </c>
      <c r="J1475" s="248">
        <f t="shared" si="265"/>
        <v>0</v>
      </c>
      <c r="K1475" s="248">
        <f t="shared" si="265"/>
        <v>0</v>
      </c>
      <c r="L1475" s="248">
        <f t="shared" si="265"/>
        <v>0</v>
      </c>
      <c r="M1475" s="248">
        <f t="shared" si="265"/>
        <v>0</v>
      </c>
      <c r="N1475" s="248">
        <f t="shared" si="265"/>
        <v>0</v>
      </c>
      <c r="O1475" s="248">
        <f t="shared" si="265"/>
        <v>0</v>
      </c>
      <c r="P1475" s="248">
        <f t="shared" si="265"/>
        <v>0</v>
      </c>
      <c r="Q1475" s="248">
        <f t="shared" si="265"/>
        <v>0</v>
      </c>
      <c r="R1475" s="279"/>
    </row>
    <row r="1476" spans="1:18" s="43" customFormat="1" ht="31.5" hidden="1">
      <c r="A1476" s="198" t="s">
        <v>539</v>
      </c>
      <c r="B1476" s="128"/>
      <c r="C1476" s="128"/>
      <c r="D1476" s="128">
        <f>+F1476+G1476+H1476+I1476+J1476+K1476+L1476+M1476+N1476+O1476+P1476+Q1476</f>
        <v>0</v>
      </c>
      <c r="E1476" s="128"/>
      <c r="F1476" s="196"/>
      <c r="G1476" s="128"/>
      <c r="H1476" s="196"/>
      <c r="I1476" s="196"/>
      <c r="J1476" s="196"/>
      <c r="K1476" s="196"/>
      <c r="L1476" s="196"/>
      <c r="M1476" s="196"/>
      <c r="N1476" s="196"/>
      <c r="O1476" s="196"/>
      <c r="P1476" s="196"/>
      <c r="Q1476" s="196"/>
      <c r="R1476" s="279"/>
    </row>
    <row r="1477" spans="1:18" s="43" customFormat="1" ht="15.75" hidden="1">
      <c r="A1477" s="198" t="s">
        <v>522</v>
      </c>
      <c r="B1477" s="128"/>
      <c r="C1477" s="128"/>
      <c r="D1477" s="128">
        <f t="shared" si="252"/>
        <v>0</v>
      </c>
      <c r="E1477" s="128"/>
      <c r="F1477" s="196"/>
      <c r="G1477" s="128"/>
      <c r="H1477" s="196"/>
      <c r="I1477" s="196"/>
      <c r="J1477" s="196"/>
      <c r="K1477" s="196"/>
      <c r="L1477" s="196"/>
      <c r="M1477" s="196"/>
      <c r="N1477" s="196"/>
      <c r="O1477" s="196"/>
      <c r="P1477" s="196"/>
      <c r="Q1477" s="196"/>
      <c r="R1477" s="279"/>
    </row>
    <row r="1478" spans="1:18" s="43" customFormat="1" ht="15.75" hidden="1">
      <c r="A1478" s="198" t="s">
        <v>344</v>
      </c>
      <c r="B1478" s="128"/>
      <c r="C1478" s="128"/>
      <c r="D1478" s="128">
        <f t="shared" si="252"/>
        <v>0</v>
      </c>
      <c r="E1478" s="128"/>
      <c r="F1478" s="196"/>
      <c r="G1478" s="128"/>
      <c r="H1478" s="196"/>
      <c r="I1478" s="196"/>
      <c r="J1478" s="196"/>
      <c r="K1478" s="196"/>
      <c r="L1478" s="196"/>
      <c r="M1478" s="196"/>
      <c r="N1478" s="196"/>
      <c r="O1478" s="196"/>
      <c r="P1478" s="196"/>
      <c r="Q1478" s="196"/>
      <c r="R1478" s="279"/>
    </row>
    <row r="1479" spans="1:19" s="43" customFormat="1" ht="22.5" hidden="1">
      <c r="A1479" s="198" t="s">
        <v>718</v>
      </c>
      <c r="B1479" s="128"/>
      <c r="C1479" s="128"/>
      <c r="D1479" s="128">
        <f t="shared" si="252"/>
        <v>0</v>
      </c>
      <c r="E1479" s="128"/>
      <c r="F1479" s="196"/>
      <c r="G1479" s="128"/>
      <c r="H1479" s="196"/>
      <c r="I1479" s="196"/>
      <c r="J1479" s="196"/>
      <c r="K1479" s="196"/>
      <c r="L1479" s="196"/>
      <c r="M1479" s="196"/>
      <c r="N1479" s="196"/>
      <c r="O1479" s="196"/>
      <c r="P1479" s="196"/>
      <c r="Q1479" s="196"/>
      <c r="R1479" s="366"/>
      <c r="S1479" s="279"/>
    </row>
    <row r="1480" spans="1:18" s="43" customFormat="1" ht="15.75" hidden="1">
      <c r="A1480" s="198" t="s">
        <v>540</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35.25" customHeight="1" hidden="1">
      <c r="A1481" s="198" t="s">
        <v>539</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8" s="43" customFormat="1" ht="47.25" hidden="1">
      <c r="A1482" s="198" t="s">
        <v>541</v>
      </c>
      <c r="B1482" s="190"/>
      <c r="C1482" s="190"/>
      <c r="D1482" s="159">
        <f t="shared" si="252"/>
        <v>0</v>
      </c>
      <c r="E1482" s="190"/>
      <c r="F1482" s="197"/>
      <c r="G1482" s="128"/>
      <c r="H1482" s="176"/>
      <c r="I1482" s="197"/>
      <c r="J1482" s="197"/>
      <c r="K1482" s="197"/>
      <c r="L1482" s="197"/>
      <c r="M1482" s="197"/>
      <c r="N1482" s="197"/>
      <c r="O1482" s="197"/>
      <c r="P1482" s="197"/>
      <c r="Q1482" s="197"/>
      <c r="R1482" s="279"/>
    </row>
    <row r="1483" spans="1:18" s="43" customFormat="1" ht="15.75" hidden="1">
      <c r="A1483" s="198"/>
      <c r="B1483" s="190"/>
      <c r="C1483" s="190"/>
      <c r="D1483" s="159">
        <f t="shared" si="252"/>
        <v>0</v>
      </c>
      <c r="E1483" s="190"/>
      <c r="F1483" s="197"/>
      <c r="G1483" s="323"/>
      <c r="H1483" s="176"/>
      <c r="I1483" s="197"/>
      <c r="J1483" s="197"/>
      <c r="K1483" s="197"/>
      <c r="L1483" s="197"/>
      <c r="M1483" s="197"/>
      <c r="N1483" s="197"/>
      <c r="O1483" s="197"/>
      <c r="P1483" s="197"/>
      <c r="Q1483" s="197"/>
      <c r="R1483" s="279"/>
    </row>
    <row r="1484" spans="1:18" s="43" customFormat="1" ht="33.75" customHeight="1" hidden="1">
      <c r="A1484" s="198"/>
      <c r="B1484" s="190"/>
      <c r="C1484" s="190"/>
      <c r="D1484" s="159">
        <f t="shared" si="252"/>
        <v>0</v>
      </c>
      <c r="E1484" s="190"/>
      <c r="F1484" s="197"/>
      <c r="G1484" s="323"/>
      <c r="H1484" s="196"/>
      <c r="I1484" s="197"/>
      <c r="J1484" s="197"/>
      <c r="K1484" s="197"/>
      <c r="L1484" s="197"/>
      <c r="M1484" s="197"/>
      <c r="N1484" s="197"/>
      <c r="O1484" s="197"/>
      <c r="P1484" s="197"/>
      <c r="Q1484" s="197"/>
      <c r="R1484" s="279"/>
    </row>
    <row r="1485" spans="1:18" s="43" customFormat="1" ht="33.75" customHeight="1" hidden="1">
      <c r="A1485" s="89" t="s">
        <v>96</v>
      </c>
      <c r="B1485" s="128"/>
      <c r="C1485" s="128">
        <v>3132</v>
      </c>
      <c r="D1485" s="128">
        <f>+F1485+G1485+H1485+I1485+J1485+K1485+L1485+M1485+N1485+O1485+P1485+Q1485</f>
        <v>0</v>
      </c>
      <c r="E1485" s="128">
        <f>+E1493</f>
        <v>0</v>
      </c>
      <c r="F1485" s="128">
        <f>SUM(F1486:F1493)</f>
        <v>0</v>
      </c>
      <c r="G1485" s="128">
        <f aca="true" t="shared" si="266" ref="G1485:Q1485">SUM(G1486:G1493)</f>
        <v>0</v>
      </c>
      <c r="H1485" s="128">
        <f t="shared" si="266"/>
        <v>0</v>
      </c>
      <c r="I1485" s="128">
        <f t="shared" si="266"/>
        <v>0</v>
      </c>
      <c r="J1485" s="128">
        <f t="shared" si="266"/>
        <v>0</v>
      </c>
      <c r="K1485" s="128">
        <f t="shared" si="266"/>
        <v>0</v>
      </c>
      <c r="L1485" s="128">
        <f t="shared" si="266"/>
        <v>0</v>
      </c>
      <c r="M1485" s="128">
        <f t="shared" si="266"/>
        <v>0</v>
      </c>
      <c r="N1485" s="128">
        <f t="shared" si="266"/>
        <v>0</v>
      </c>
      <c r="O1485" s="128">
        <f t="shared" si="266"/>
        <v>0</v>
      </c>
      <c r="P1485" s="128">
        <f t="shared" si="266"/>
        <v>0</v>
      </c>
      <c r="Q1485" s="128">
        <f t="shared" si="266"/>
        <v>0</v>
      </c>
      <c r="R1485" s="279"/>
    </row>
    <row r="1486" spans="1:18" s="43" customFormat="1" ht="74.25" customHeight="1" hidden="1">
      <c r="A1486" s="198" t="s">
        <v>385</v>
      </c>
      <c r="B1486" s="128"/>
      <c r="C1486" s="128"/>
      <c r="D1486" s="159">
        <f>+F1486+G1486+H1486+I1486+J1486+K1486+L1486+M1486+N1486+O1486+Q1486+P1486</f>
        <v>0</v>
      </c>
      <c r="E1486" s="159"/>
      <c r="F1486" s="176"/>
      <c r="G1486" s="176"/>
      <c r="H1486" s="176"/>
      <c r="I1486" s="176"/>
      <c r="J1486" s="176"/>
      <c r="K1486" s="176"/>
      <c r="L1486" s="176"/>
      <c r="M1486" s="176"/>
      <c r="N1486" s="176"/>
      <c r="O1486" s="176"/>
      <c r="P1486" s="176"/>
      <c r="Q1486" s="176"/>
      <c r="R1486" s="279"/>
    </row>
    <row r="1487" spans="1:18" s="43" customFormat="1" ht="69" customHeight="1" hidden="1">
      <c r="A1487" s="100" t="s">
        <v>306</v>
      </c>
      <c r="B1487" s="128"/>
      <c r="C1487" s="128"/>
      <c r="D1487" s="159">
        <f aca="true" t="shared" si="267" ref="D1487:D1492">+F1487+G1487+H1487+I1487+J1487+K1487+L1487+M1487+N1487+O1487+Q1487+P1487</f>
        <v>0</v>
      </c>
      <c r="E1487" s="159"/>
      <c r="F1487" s="176"/>
      <c r="G1487" s="176"/>
      <c r="H1487" s="176"/>
      <c r="I1487" s="176"/>
      <c r="J1487" s="176"/>
      <c r="K1487" s="176"/>
      <c r="L1487" s="176"/>
      <c r="M1487" s="176"/>
      <c r="N1487" s="176"/>
      <c r="O1487" s="176"/>
      <c r="P1487" s="176"/>
      <c r="Q1487" s="176"/>
      <c r="R1487" s="279"/>
    </row>
    <row r="1488" spans="1:18" s="43" customFormat="1" ht="63" hidden="1">
      <c r="A1488" s="100" t="s">
        <v>411</v>
      </c>
      <c r="B1488" s="128"/>
      <c r="C1488" s="128"/>
      <c r="D1488" s="159">
        <f t="shared" si="267"/>
        <v>0</v>
      </c>
      <c r="E1488" s="159"/>
      <c r="F1488" s="176"/>
      <c r="G1488" s="176"/>
      <c r="H1488" s="176"/>
      <c r="I1488" s="176"/>
      <c r="J1488" s="176"/>
      <c r="K1488" s="176"/>
      <c r="L1488" s="176"/>
      <c r="M1488" s="176"/>
      <c r="N1488" s="176"/>
      <c r="O1488" s="176"/>
      <c r="P1488" s="176"/>
      <c r="Q1488" s="176"/>
      <c r="R1488" s="279"/>
    </row>
    <row r="1489" spans="1:18" s="43" customFormat="1" ht="63" hidden="1">
      <c r="A1489" s="198" t="s">
        <v>391</v>
      </c>
      <c r="B1489" s="128"/>
      <c r="C1489" s="128"/>
      <c r="D1489" s="159">
        <f t="shared" si="267"/>
        <v>0</v>
      </c>
      <c r="E1489" s="159"/>
      <c r="F1489" s="176"/>
      <c r="G1489" s="176"/>
      <c r="H1489" s="176"/>
      <c r="I1489" s="176"/>
      <c r="J1489" s="176"/>
      <c r="K1489" s="176"/>
      <c r="L1489" s="176"/>
      <c r="M1489" s="176"/>
      <c r="N1489" s="176"/>
      <c r="O1489" s="176"/>
      <c r="P1489" s="176"/>
      <c r="Q1489" s="176"/>
      <c r="R1489" s="279"/>
    </row>
    <row r="1490" spans="1:18" s="43" customFormat="1" ht="75" customHeight="1" hidden="1">
      <c r="A1490" s="100" t="s">
        <v>307</v>
      </c>
      <c r="B1490" s="128"/>
      <c r="C1490" s="128"/>
      <c r="D1490" s="159">
        <f t="shared" si="267"/>
        <v>0</v>
      </c>
      <c r="E1490" s="159"/>
      <c r="F1490" s="176"/>
      <c r="G1490" s="176"/>
      <c r="H1490" s="176"/>
      <c r="I1490" s="176"/>
      <c r="J1490" s="176"/>
      <c r="K1490" s="176"/>
      <c r="L1490" s="176"/>
      <c r="M1490" s="176"/>
      <c r="N1490" s="176"/>
      <c r="O1490" s="176"/>
      <c r="P1490" s="176"/>
      <c r="Q1490" s="176"/>
      <c r="R1490" s="279"/>
    </row>
    <row r="1491" spans="1:18" s="43" customFormat="1" ht="69" customHeight="1" hidden="1">
      <c r="A1491" s="100" t="s">
        <v>308</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391</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2" customHeight="1" hidden="1">
      <c r="A1493" s="198" t="s">
        <v>405</v>
      </c>
      <c r="B1493" s="190"/>
      <c r="C1493" s="190"/>
      <c r="D1493" s="159">
        <f t="shared" si="252"/>
        <v>0</v>
      </c>
      <c r="E1493" s="190"/>
      <c r="F1493" s="197"/>
      <c r="G1493" s="344"/>
      <c r="H1493" s="197"/>
      <c r="I1493" s="197"/>
      <c r="J1493" s="197"/>
      <c r="K1493" s="197"/>
      <c r="L1493" s="197"/>
      <c r="M1493" s="196"/>
      <c r="N1493" s="197"/>
      <c r="O1493" s="197"/>
      <c r="P1493" s="197"/>
      <c r="Q1493" s="197"/>
      <c r="R1493" s="279"/>
    </row>
    <row r="1494" spans="1:18" s="42" customFormat="1" ht="55.5" customHeight="1" hidden="1">
      <c r="A1494" s="340" t="s">
        <v>465</v>
      </c>
      <c r="B1494" s="238">
        <v>4090</v>
      </c>
      <c r="C1494" s="238"/>
      <c r="D1494" s="240">
        <f t="shared" si="252"/>
        <v>0</v>
      </c>
      <c r="E1494" s="240"/>
      <c r="F1494" s="337">
        <f>F1495+F1516</f>
        <v>0</v>
      </c>
      <c r="G1494" s="337">
        <f aca="true" t="shared" si="268" ref="G1494:Q1494">G1495+G1516</f>
        <v>0</v>
      </c>
      <c r="H1494" s="337">
        <f t="shared" si="268"/>
        <v>0</v>
      </c>
      <c r="I1494" s="337">
        <f t="shared" si="268"/>
        <v>0</v>
      </c>
      <c r="J1494" s="337">
        <f t="shared" si="268"/>
        <v>0</v>
      </c>
      <c r="K1494" s="337">
        <f t="shared" si="268"/>
        <v>0</v>
      </c>
      <c r="L1494" s="337">
        <f t="shared" si="268"/>
        <v>0</v>
      </c>
      <c r="M1494" s="337">
        <f t="shared" si="268"/>
        <v>0</v>
      </c>
      <c r="N1494" s="337">
        <f t="shared" si="268"/>
        <v>0</v>
      </c>
      <c r="O1494" s="337">
        <f t="shared" si="268"/>
        <v>0</v>
      </c>
      <c r="P1494" s="337">
        <f t="shared" si="268"/>
        <v>0</v>
      </c>
      <c r="Q1494" s="337">
        <f t="shared" si="268"/>
        <v>0</v>
      </c>
      <c r="R1494" s="210"/>
    </row>
    <row r="1495" spans="1:18" s="3" customFormat="1" ht="47.25" hidden="1">
      <c r="A1495" s="239" t="s">
        <v>98</v>
      </c>
      <c r="B1495" s="248"/>
      <c r="C1495" s="248">
        <v>3110</v>
      </c>
      <c r="D1495" s="248">
        <f t="shared" si="252"/>
        <v>0</v>
      </c>
      <c r="E1495" s="248">
        <f>+E1496+E1513+E1514+E1497</f>
        <v>0</v>
      </c>
      <c r="F1495" s="248">
        <f>SUM(F1496:F1515)</f>
        <v>0</v>
      </c>
      <c r="G1495" s="248">
        <f aca="true" t="shared" si="269" ref="G1495:Q1495">SUM(G1496:G1515)</f>
        <v>0</v>
      </c>
      <c r="H1495" s="248">
        <f t="shared" si="269"/>
        <v>0</v>
      </c>
      <c r="I1495" s="248">
        <f t="shared" si="269"/>
        <v>0</v>
      </c>
      <c r="J1495" s="248">
        <f t="shared" si="269"/>
        <v>0</v>
      </c>
      <c r="K1495" s="248">
        <f t="shared" si="269"/>
        <v>0</v>
      </c>
      <c r="L1495" s="248">
        <f t="shared" si="269"/>
        <v>0</v>
      </c>
      <c r="M1495" s="248">
        <f t="shared" si="269"/>
        <v>0</v>
      </c>
      <c r="N1495" s="248">
        <f t="shared" si="269"/>
        <v>0</v>
      </c>
      <c r="O1495" s="248">
        <f t="shared" si="269"/>
        <v>0</v>
      </c>
      <c r="P1495" s="248">
        <f t="shared" si="269"/>
        <v>0</v>
      </c>
      <c r="Q1495" s="248">
        <f t="shared" si="269"/>
        <v>0</v>
      </c>
      <c r="R1495" s="271"/>
    </row>
    <row r="1496" spans="1:18" s="41" customFormat="1" ht="47.25" hidden="1">
      <c r="A1496" s="233" t="s">
        <v>865</v>
      </c>
      <c r="B1496" s="128"/>
      <c r="C1496" s="128"/>
      <c r="D1496" s="159">
        <f t="shared" si="252"/>
        <v>0</v>
      </c>
      <c r="E1496" s="128"/>
      <c r="F1496" s="196"/>
      <c r="G1496" s="196"/>
      <c r="H1496" s="176"/>
      <c r="I1496" s="196"/>
      <c r="J1496" s="196"/>
      <c r="K1496" s="196"/>
      <c r="L1496" s="196"/>
      <c r="M1496" s="196"/>
      <c r="N1496" s="196"/>
      <c r="O1496" s="196"/>
      <c r="P1496" s="196"/>
      <c r="Q1496" s="196"/>
      <c r="R1496" s="298"/>
    </row>
    <row r="1497" spans="1:18" s="41" customFormat="1" ht="15.75" hidden="1">
      <c r="A1497" s="198" t="s">
        <v>868</v>
      </c>
      <c r="B1497" s="128"/>
      <c r="C1497" s="128"/>
      <c r="D1497" s="159">
        <f t="shared" si="252"/>
        <v>0</v>
      </c>
      <c r="E1497" s="128"/>
      <c r="F1497" s="196"/>
      <c r="G1497" s="196"/>
      <c r="H1497" s="176"/>
      <c r="I1497" s="196"/>
      <c r="J1497" s="196"/>
      <c r="K1497" s="196"/>
      <c r="L1497" s="196"/>
      <c r="M1497" s="196"/>
      <c r="N1497" s="196"/>
      <c r="O1497" s="196"/>
      <c r="P1497" s="196"/>
      <c r="Q1497" s="196"/>
      <c r="R1497" s="298"/>
    </row>
    <row r="1498" spans="1:18" s="41" customFormat="1" ht="31.5" hidden="1">
      <c r="A1498" s="198" t="s">
        <v>531</v>
      </c>
      <c r="B1498" s="128"/>
      <c r="C1498" s="128"/>
      <c r="D1498" s="159">
        <f t="shared" si="252"/>
        <v>0</v>
      </c>
      <c r="E1498" s="128"/>
      <c r="F1498" s="196"/>
      <c r="G1498" s="196"/>
      <c r="H1498" s="176"/>
      <c r="I1498" s="196"/>
      <c r="J1498" s="196"/>
      <c r="K1498" s="196"/>
      <c r="L1498" s="196"/>
      <c r="M1498" s="196"/>
      <c r="N1498" s="196"/>
      <c r="O1498" s="196"/>
      <c r="P1498" s="196"/>
      <c r="Q1498" s="196"/>
      <c r="R1498" s="298"/>
    </row>
    <row r="1499" spans="1:18" s="41" customFormat="1" ht="15.75" hidden="1">
      <c r="A1499" s="198" t="s">
        <v>522</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47.25" hidden="1">
      <c r="A1500" s="198" t="s">
        <v>532</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47.25" hidden="1">
      <c r="A1501" s="198" t="s">
        <v>532</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31.5" hidden="1">
      <c r="A1502" s="198" t="s">
        <v>833</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31.5" hidden="1">
      <c r="A1503" s="198" t="s">
        <v>533</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532</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15.75" hidden="1">
      <c r="A1505" s="198" t="s">
        <v>522</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534</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31.5" hidden="1">
      <c r="A1507" s="198" t="s">
        <v>535</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536</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537</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15.75" hidden="1">
      <c r="A1510" s="198" t="s">
        <v>538</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15.75" hidden="1">
      <c r="A1512" s="198"/>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00"/>
      <c r="B1513" s="128"/>
      <c r="C1513" s="128"/>
      <c r="D1513" s="159">
        <f t="shared" si="252"/>
        <v>0</v>
      </c>
      <c r="E1513" s="128"/>
      <c r="F1513" s="196"/>
      <c r="G1513" s="173"/>
      <c r="H1513" s="128"/>
      <c r="I1513" s="196"/>
      <c r="J1513" s="196"/>
      <c r="K1513" s="196"/>
      <c r="L1513" s="196"/>
      <c r="M1513" s="196"/>
      <c r="N1513" s="196"/>
      <c r="O1513" s="196"/>
      <c r="P1513" s="196"/>
      <c r="Q1513" s="196"/>
      <c r="R1513" s="298"/>
    </row>
    <row r="1514" spans="1:18" s="41" customFormat="1" ht="15.75" hidden="1">
      <c r="A1514" s="100"/>
      <c r="B1514" s="128"/>
      <c r="C1514" s="128"/>
      <c r="D1514" s="159">
        <f t="shared" si="252"/>
        <v>0</v>
      </c>
      <c r="E1514" s="128"/>
      <c r="F1514" s="196"/>
      <c r="G1514" s="173"/>
      <c r="H1514" s="128"/>
      <c r="I1514" s="196"/>
      <c r="J1514" s="196"/>
      <c r="K1514" s="196"/>
      <c r="L1514" s="196"/>
      <c r="M1514" s="196"/>
      <c r="N1514" s="196"/>
      <c r="O1514" s="196"/>
      <c r="P1514" s="196"/>
      <c r="Q1514" s="196"/>
      <c r="R1514" s="298"/>
    </row>
    <row r="1515" spans="1:18" s="41" customFormat="1" ht="15.75" hidden="1">
      <c r="A1515" s="100"/>
      <c r="B1515" s="128"/>
      <c r="C1515" s="128"/>
      <c r="D1515" s="159">
        <f t="shared" si="252"/>
        <v>0</v>
      </c>
      <c r="E1515" s="128"/>
      <c r="F1515" s="196"/>
      <c r="G1515" s="345"/>
      <c r="H1515" s="196"/>
      <c r="I1515" s="196"/>
      <c r="J1515" s="196"/>
      <c r="K1515" s="196"/>
      <c r="L1515" s="196"/>
      <c r="M1515" s="196"/>
      <c r="N1515" s="196"/>
      <c r="O1515" s="196"/>
      <c r="P1515" s="196"/>
      <c r="Q1515" s="196"/>
      <c r="R1515" s="298"/>
    </row>
    <row r="1516" spans="1:18" s="3" customFormat="1" ht="36.75" customHeight="1" hidden="1">
      <c r="A1516" s="89" t="s">
        <v>96</v>
      </c>
      <c r="B1516" s="128"/>
      <c r="C1516" s="128">
        <v>3132</v>
      </c>
      <c r="D1516" s="159">
        <f>+F1516+G1516+H1516+I1516+J1516+K1516+L1516+M1516+N1516+O1516+P1516+Q1516</f>
        <v>0</v>
      </c>
      <c r="E1516" s="128"/>
      <c r="F1516" s="196">
        <f>F1517+F1518</f>
        <v>0</v>
      </c>
      <c r="G1516" s="196">
        <f aca="true" t="shared" si="270" ref="G1516:Q1516">G1517+G1518</f>
        <v>0</v>
      </c>
      <c r="H1516" s="196">
        <f t="shared" si="270"/>
        <v>0</v>
      </c>
      <c r="I1516" s="196">
        <f t="shared" si="270"/>
        <v>0</v>
      </c>
      <c r="J1516" s="196">
        <f t="shared" si="270"/>
        <v>0</v>
      </c>
      <c r="K1516" s="196">
        <f t="shared" si="270"/>
        <v>0</v>
      </c>
      <c r="L1516" s="196">
        <f t="shared" si="270"/>
        <v>0</v>
      </c>
      <c r="M1516" s="196">
        <f t="shared" si="270"/>
        <v>0</v>
      </c>
      <c r="N1516" s="196">
        <f t="shared" si="270"/>
        <v>0</v>
      </c>
      <c r="O1516" s="196">
        <f t="shared" si="270"/>
        <v>0</v>
      </c>
      <c r="P1516" s="196">
        <f t="shared" si="270"/>
        <v>0</v>
      </c>
      <c r="Q1516" s="196">
        <f t="shared" si="270"/>
        <v>0</v>
      </c>
      <c r="R1516" s="271"/>
    </row>
    <row r="1517" spans="1:18" s="1" customFormat="1" ht="110.25" hidden="1">
      <c r="A1517" s="100" t="s">
        <v>305</v>
      </c>
      <c r="B1517" s="159"/>
      <c r="C1517" s="159"/>
      <c r="D1517" s="159">
        <f t="shared" si="252"/>
        <v>0</v>
      </c>
      <c r="E1517" s="159"/>
      <c r="F1517" s="176"/>
      <c r="G1517" s="176"/>
      <c r="H1517" s="176"/>
      <c r="I1517" s="176"/>
      <c r="J1517" s="176"/>
      <c r="K1517" s="176"/>
      <c r="L1517" s="176"/>
      <c r="M1517" s="176"/>
      <c r="N1517" s="176"/>
      <c r="O1517" s="176"/>
      <c r="P1517" s="176"/>
      <c r="Q1517" s="176"/>
      <c r="R1517" s="299"/>
    </row>
    <row r="1518" spans="1:18" s="1" customFormat="1" ht="79.5" customHeight="1" hidden="1">
      <c r="A1518" s="126" t="s">
        <v>170</v>
      </c>
      <c r="B1518" s="159"/>
      <c r="C1518" s="159"/>
      <c r="D1518" s="159">
        <f t="shared" si="252"/>
        <v>0</v>
      </c>
      <c r="E1518" s="159"/>
      <c r="F1518" s="176"/>
      <c r="G1518" s="176"/>
      <c r="H1518" s="176"/>
      <c r="I1518" s="176"/>
      <c r="J1518" s="176"/>
      <c r="K1518" s="176"/>
      <c r="L1518" s="176"/>
      <c r="M1518" s="176"/>
      <c r="N1518" s="176"/>
      <c r="O1518" s="176"/>
      <c r="P1518" s="176"/>
      <c r="Q1518" s="176"/>
      <c r="R1518" s="299"/>
    </row>
    <row r="1519" spans="1:18" s="1" customFormat="1" ht="39" customHeight="1" hidden="1">
      <c r="A1519" s="346" t="s">
        <v>80</v>
      </c>
      <c r="B1519" s="238">
        <v>4200</v>
      </c>
      <c r="C1519" s="238"/>
      <c r="D1519" s="238">
        <f>+D1520</f>
        <v>0</v>
      </c>
      <c r="E1519" s="238">
        <f aca="true" t="shared" si="271" ref="E1519:Q1519">+E1520</f>
        <v>0</v>
      </c>
      <c r="F1519" s="238">
        <f t="shared" si="271"/>
        <v>0</v>
      </c>
      <c r="G1519" s="238">
        <f t="shared" si="271"/>
        <v>0</v>
      </c>
      <c r="H1519" s="238">
        <f t="shared" si="271"/>
        <v>0</v>
      </c>
      <c r="I1519" s="238">
        <f t="shared" si="271"/>
        <v>0</v>
      </c>
      <c r="J1519" s="238">
        <f t="shared" si="271"/>
        <v>0</v>
      </c>
      <c r="K1519" s="238">
        <f t="shared" si="271"/>
        <v>0</v>
      </c>
      <c r="L1519" s="238">
        <f t="shared" si="271"/>
        <v>0</v>
      </c>
      <c r="M1519" s="238">
        <f t="shared" si="271"/>
        <v>0</v>
      </c>
      <c r="N1519" s="238">
        <f t="shared" si="271"/>
        <v>0</v>
      </c>
      <c r="O1519" s="238">
        <f t="shared" si="271"/>
        <v>0</v>
      </c>
      <c r="P1519" s="238">
        <f t="shared" si="271"/>
        <v>0</v>
      </c>
      <c r="Q1519" s="238">
        <f t="shared" si="271"/>
        <v>0</v>
      </c>
      <c r="R1519" s="299"/>
    </row>
    <row r="1520" spans="1:18" s="1" customFormat="1" ht="48" customHeight="1" hidden="1">
      <c r="A1520" s="239" t="s">
        <v>98</v>
      </c>
      <c r="B1520" s="248"/>
      <c r="C1520" s="248">
        <v>3110</v>
      </c>
      <c r="D1520" s="248">
        <f aca="true" t="shared" si="272" ref="D1520:D1537">+F1520+G1520+H1520+I1520+J1520+K1520+L1520+M1520+N1520+O1520+P1520+Q1520</f>
        <v>0</v>
      </c>
      <c r="E1520" s="248">
        <f>+E1523</f>
        <v>0</v>
      </c>
      <c r="F1520" s="248">
        <f>SUM(F1521:F1523)</f>
        <v>0</v>
      </c>
      <c r="G1520" s="248">
        <f aca="true" t="shared" si="273" ref="G1520:Q1520">SUM(G1521:G1523)</f>
        <v>0</v>
      </c>
      <c r="H1520" s="248">
        <f t="shared" si="273"/>
        <v>0</v>
      </c>
      <c r="I1520" s="248">
        <f t="shared" si="273"/>
        <v>0</v>
      </c>
      <c r="J1520" s="248">
        <f t="shared" si="273"/>
        <v>0</v>
      </c>
      <c r="K1520" s="248">
        <f t="shared" si="273"/>
        <v>0</v>
      </c>
      <c r="L1520" s="248">
        <f t="shared" si="273"/>
        <v>0</v>
      </c>
      <c r="M1520" s="248">
        <f t="shared" si="273"/>
        <v>0</v>
      </c>
      <c r="N1520" s="248">
        <f t="shared" si="273"/>
        <v>0</v>
      </c>
      <c r="O1520" s="248">
        <f t="shared" si="273"/>
        <v>0</v>
      </c>
      <c r="P1520" s="248">
        <f t="shared" si="273"/>
        <v>0</v>
      </c>
      <c r="Q1520" s="248">
        <f t="shared" si="273"/>
        <v>0</v>
      </c>
      <c r="R1520" s="299"/>
    </row>
    <row r="1521" spans="1:18" s="1" customFormat="1" ht="39.75" customHeight="1" hidden="1">
      <c r="A1521" s="198" t="s">
        <v>539</v>
      </c>
      <c r="B1521" s="227"/>
      <c r="C1521" s="227"/>
      <c r="D1521" s="227">
        <f t="shared" si="272"/>
        <v>0</v>
      </c>
      <c r="E1521" s="227"/>
      <c r="F1521" s="249"/>
      <c r="G1521" s="249"/>
      <c r="H1521" s="249"/>
      <c r="I1521" s="249"/>
      <c r="J1521" s="249"/>
      <c r="K1521" s="249"/>
      <c r="L1521" s="249"/>
      <c r="M1521" s="218"/>
      <c r="N1521" s="196"/>
      <c r="O1521" s="196"/>
      <c r="P1521" s="196"/>
      <c r="Q1521" s="196"/>
      <c r="R1521" s="299"/>
    </row>
    <row r="1522" spans="1:18" s="1" customFormat="1" ht="48" customHeight="1" hidden="1">
      <c r="A1522" s="198"/>
      <c r="B1522" s="227"/>
      <c r="C1522" s="227"/>
      <c r="D1522" s="227">
        <f t="shared" si="272"/>
        <v>0</v>
      </c>
      <c r="E1522" s="227"/>
      <c r="F1522" s="249"/>
      <c r="G1522" s="249"/>
      <c r="H1522" s="249"/>
      <c r="I1522" s="249"/>
      <c r="J1522" s="249"/>
      <c r="K1522" s="249"/>
      <c r="L1522" s="249"/>
      <c r="M1522" s="218"/>
      <c r="N1522" s="196"/>
      <c r="O1522" s="196"/>
      <c r="P1522" s="196"/>
      <c r="Q1522" s="196"/>
      <c r="R1522" s="299"/>
    </row>
    <row r="1523" spans="1:18" s="1" customFormat="1" ht="25.5" customHeight="1" hidden="1">
      <c r="A1523" s="198"/>
      <c r="B1523" s="245"/>
      <c r="C1523" s="245"/>
      <c r="D1523" s="227">
        <f t="shared" si="272"/>
        <v>0</v>
      </c>
      <c r="E1523" s="245"/>
      <c r="F1523" s="250"/>
      <c r="G1523" s="250"/>
      <c r="H1523" s="250"/>
      <c r="I1523" s="250"/>
      <c r="J1523" s="250"/>
      <c r="K1523" s="250"/>
      <c r="L1523" s="250"/>
      <c r="M1523" s="218"/>
      <c r="N1523" s="176"/>
      <c r="O1523" s="176"/>
      <c r="P1523" s="176"/>
      <c r="Q1523" s="176"/>
      <c r="R1523" s="299"/>
    </row>
    <row r="1524" spans="1:18" s="43" customFormat="1" ht="25.5" customHeight="1" hidden="1">
      <c r="A1524" s="236" t="s">
        <v>82</v>
      </c>
      <c r="B1524" s="237"/>
      <c r="C1524" s="237"/>
      <c r="D1524" s="246">
        <f>+F1524+G1524+H1524+I1524+J1524+K1524+L1524+M1524+N1524+O1524+P1524+Q1524</f>
        <v>0</v>
      </c>
      <c r="E1524" s="237"/>
      <c r="F1524" s="247">
        <f>F1528+F1525</f>
        <v>0</v>
      </c>
      <c r="G1524" s="247">
        <f aca="true" t="shared" si="274" ref="G1524:Q1524">G1528+G1525</f>
        <v>0</v>
      </c>
      <c r="H1524" s="247">
        <f t="shared" si="274"/>
        <v>0</v>
      </c>
      <c r="I1524" s="247">
        <f t="shared" si="274"/>
        <v>0</v>
      </c>
      <c r="J1524" s="247">
        <f t="shared" si="274"/>
        <v>0</v>
      </c>
      <c r="K1524" s="247">
        <f t="shared" si="274"/>
        <v>0</v>
      </c>
      <c r="L1524" s="247">
        <f t="shared" si="274"/>
        <v>0</v>
      </c>
      <c r="M1524" s="247">
        <f t="shared" si="274"/>
        <v>0</v>
      </c>
      <c r="N1524" s="247">
        <f t="shared" si="274"/>
        <v>0</v>
      </c>
      <c r="O1524" s="247">
        <f t="shared" si="274"/>
        <v>0</v>
      </c>
      <c r="P1524" s="247">
        <f t="shared" si="274"/>
        <v>0</v>
      </c>
      <c r="Q1524" s="247">
        <f t="shared" si="274"/>
        <v>0</v>
      </c>
      <c r="R1524" s="279"/>
    </row>
    <row r="1525" spans="1:18" s="43" customFormat="1" ht="94.5" hidden="1">
      <c r="A1525" s="340" t="s">
        <v>435</v>
      </c>
      <c r="B1525" s="341" t="s">
        <v>503</v>
      </c>
      <c r="C1525" s="342"/>
      <c r="D1525" s="347">
        <f t="shared" si="272"/>
        <v>0</v>
      </c>
      <c r="E1525" s="342"/>
      <c r="F1525" s="337">
        <f>F1526</f>
        <v>0</v>
      </c>
      <c r="G1525" s="337">
        <f aca="true" t="shared" si="275" ref="G1525:Q1525">G1526</f>
        <v>0</v>
      </c>
      <c r="H1525" s="337">
        <f t="shared" si="275"/>
        <v>0</v>
      </c>
      <c r="I1525" s="337">
        <f t="shared" si="275"/>
        <v>0</v>
      </c>
      <c r="J1525" s="337">
        <f t="shared" si="275"/>
        <v>0</v>
      </c>
      <c r="K1525" s="337">
        <f t="shared" si="275"/>
        <v>0</v>
      </c>
      <c r="L1525" s="337">
        <f t="shared" si="275"/>
        <v>0</v>
      </c>
      <c r="M1525" s="337">
        <f t="shared" si="275"/>
        <v>0</v>
      </c>
      <c r="N1525" s="337">
        <f t="shared" si="275"/>
        <v>0</v>
      </c>
      <c r="O1525" s="337">
        <f t="shared" si="275"/>
        <v>0</v>
      </c>
      <c r="P1525" s="337">
        <f t="shared" si="275"/>
        <v>0</v>
      </c>
      <c r="Q1525" s="337">
        <f t="shared" si="275"/>
        <v>0</v>
      </c>
      <c r="R1525" s="279"/>
    </row>
    <row r="1526" spans="1:18" s="43" customFormat="1" ht="47.25" hidden="1">
      <c r="A1526" s="239" t="s">
        <v>98</v>
      </c>
      <c r="B1526" s="248"/>
      <c r="C1526" s="248">
        <v>3110</v>
      </c>
      <c r="D1526" s="348">
        <f t="shared" si="272"/>
        <v>0</v>
      </c>
      <c r="E1526" s="349"/>
      <c r="F1526" s="338">
        <f>F1527</f>
        <v>0</v>
      </c>
      <c r="G1526" s="338">
        <f aca="true" t="shared" si="276" ref="G1526:Q1526">G1527</f>
        <v>0</v>
      </c>
      <c r="H1526" s="338">
        <f t="shared" si="276"/>
        <v>0</v>
      </c>
      <c r="I1526" s="338">
        <f t="shared" si="276"/>
        <v>0</v>
      </c>
      <c r="J1526" s="338">
        <f t="shared" si="276"/>
        <v>0</v>
      </c>
      <c r="K1526" s="338">
        <f t="shared" si="276"/>
        <v>0</v>
      </c>
      <c r="L1526" s="338">
        <f t="shared" si="276"/>
        <v>0</v>
      </c>
      <c r="M1526" s="338">
        <f t="shared" si="276"/>
        <v>0</v>
      </c>
      <c r="N1526" s="338">
        <f t="shared" si="276"/>
        <v>0</v>
      </c>
      <c r="O1526" s="338">
        <f t="shared" si="276"/>
        <v>0</v>
      </c>
      <c r="P1526" s="338">
        <f t="shared" si="276"/>
        <v>0</v>
      </c>
      <c r="Q1526" s="338">
        <f t="shared" si="276"/>
        <v>0</v>
      </c>
      <c r="R1526" s="279"/>
    </row>
    <row r="1527" spans="1:18" s="43" customFormat="1" ht="35.25" customHeight="1" hidden="1">
      <c r="A1527" s="350" t="s">
        <v>430</v>
      </c>
      <c r="B1527" s="190"/>
      <c r="C1527" s="190"/>
      <c r="D1527" s="128">
        <f t="shared" si="272"/>
        <v>0</v>
      </c>
      <c r="E1527" s="190"/>
      <c r="F1527" s="197"/>
      <c r="G1527" s="176"/>
      <c r="H1527" s="176"/>
      <c r="I1527" s="197"/>
      <c r="J1527" s="197"/>
      <c r="K1527" s="197"/>
      <c r="L1527" s="197"/>
      <c r="M1527" s="197"/>
      <c r="N1527" s="197"/>
      <c r="O1527" s="197"/>
      <c r="P1527" s="197"/>
      <c r="Q1527" s="197"/>
      <c r="R1527" s="279"/>
    </row>
    <row r="1528" spans="1:18" s="43" customFormat="1" ht="21" customHeight="1" hidden="1">
      <c r="A1528" s="230" t="s">
        <v>117</v>
      </c>
      <c r="B1528" s="238">
        <v>8600</v>
      </c>
      <c r="C1528" s="342"/>
      <c r="D1528" s="240">
        <f t="shared" si="272"/>
        <v>0</v>
      </c>
      <c r="E1528" s="240">
        <f>+E1529</f>
        <v>0</v>
      </c>
      <c r="F1528" s="240">
        <f>+F1529+F1531</f>
        <v>0</v>
      </c>
      <c r="G1528" s="240">
        <f aca="true" t="shared" si="277" ref="G1528:Q1528">+G1529+G1531</f>
        <v>0</v>
      </c>
      <c r="H1528" s="240">
        <f t="shared" si="277"/>
        <v>0</v>
      </c>
      <c r="I1528" s="347">
        <f t="shared" si="277"/>
        <v>0</v>
      </c>
      <c r="J1528" s="347">
        <f t="shared" si="277"/>
        <v>0</v>
      </c>
      <c r="K1528" s="347">
        <f t="shared" si="277"/>
        <v>0</v>
      </c>
      <c r="L1528" s="347">
        <f t="shared" si="277"/>
        <v>0</v>
      </c>
      <c r="M1528" s="347">
        <f t="shared" si="277"/>
        <v>0</v>
      </c>
      <c r="N1528" s="347">
        <f t="shared" si="277"/>
        <v>0</v>
      </c>
      <c r="O1528" s="347">
        <f t="shared" si="277"/>
        <v>0</v>
      </c>
      <c r="P1528" s="347">
        <f t="shared" si="277"/>
        <v>0</v>
      </c>
      <c r="Q1528" s="347">
        <f t="shared" si="277"/>
        <v>0</v>
      </c>
      <c r="R1528" s="279"/>
    </row>
    <row r="1529" spans="1:18" s="43" customFormat="1" ht="31.5" hidden="1">
      <c r="A1529" s="83" t="s">
        <v>334</v>
      </c>
      <c r="B1529" s="128"/>
      <c r="C1529" s="128">
        <v>3142</v>
      </c>
      <c r="D1529" s="128">
        <f t="shared" si="272"/>
        <v>0</v>
      </c>
      <c r="E1529" s="128">
        <f>+E1530+E1532</f>
        <v>0</v>
      </c>
      <c r="F1529" s="128">
        <f>+F1530</f>
        <v>0</v>
      </c>
      <c r="G1529" s="128">
        <f aca="true" t="shared" si="278" ref="G1529:Q1529">+G1530</f>
        <v>0</v>
      </c>
      <c r="H1529" s="128">
        <f t="shared" si="278"/>
        <v>0</v>
      </c>
      <c r="I1529" s="195">
        <f t="shared" si="278"/>
        <v>0</v>
      </c>
      <c r="J1529" s="195">
        <f t="shared" si="278"/>
        <v>0</v>
      </c>
      <c r="K1529" s="195">
        <f t="shared" si="278"/>
        <v>0</v>
      </c>
      <c r="L1529" s="195">
        <f t="shared" si="278"/>
        <v>0</v>
      </c>
      <c r="M1529" s="195">
        <f t="shared" si="278"/>
        <v>0</v>
      </c>
      <c r="N1529" s="195">
        <f t="shared" si="278"/>
        <v>0</v>
      </c>
      <c r="O1529" s="195">
        <f t="shared" si="278"/>
        <v>0</v>
      </c>
      <c r="P1529" s="195">
        <f t="shared" si="278"/>
        <v>0</v>
      </c>
      <c r="Q1529" s="195">
        <f t="shared" si="278"/>
        <v>0</v>
      </c>
      <c r="R1529" s="279"/>
    </row>
    <row r="1530" spans="1:18" s="72" customFormat="1" ht="98.25" customHeight="1" hidden="1">
      <c r="A1530" s="350" t="s">
        <v>356</v>
      </c>
      <c r="B1530" s="351"/>
      <c r="C1530" s="351"/>
      <c r="D1530" s="159">
        <f t="shared" si="272"/>
        <v>0</v>
      </c>
      <c r="E1530" s="352"/>
      <c r="F1530" s="176"/>
      <c r="G1530" s="176"/>
      <c r="H1530" s="176"/>
      <c r="I1530" s="353"/>
      <c r="J1530" s="353"/>
      <c r="K1530" s="353"/>
      <c r="L1530" s="353"/>
      <c r="M1530" s="353"/>
      <c r="N1530" s="353"/>
      <c r="O1530" s="353"/>
      <c r="P1530" s="353"/>
      <c r="Q1530" s="353"/>
      <c r="R1530" s="305"/>
    </row>
    <row r="1531" spans="1:18" s="72" customFormat="1" ht="47.25" hidden="1">
      <c r="A1531" s="239" t="s">
        <v>121</v>
      </c>
      <c r="B1531" s="354"/>
      <c r="C1531" s="248">
        <v>3210</v>
      </c>
      <c r="D1531" s="322">
        <f t="shared" si="272"/>
        <v>0</v>
      </c>
      <c r="E1531" s="355"/>
      <c r="F1531" s="356">
        <f>SUM(F1532:F1537)</f>
        <v>0</v>
      </c>
      <c r="G1531" s="356">
        <f aca="true" t="shared" si="279" ref="G1531:Q1531">SUM(G1532:G1537)</f>
        <v>0</v>
      </c>
      <c r="H1531" s="356">
        <f t="shared" si="279"/>
        <v>0</v>
      </c>
      <c r="I1531" s="356">
        <f t="shared" si="279"/>
        <v>0</v>
      </c>
      <c r="J1531" s="356">
        <f t="shared" si="279"/>
        <v>0</v>
      </c>
      <c r="K1531" s="356">
        <f t="shared" si="279"/>
        <v>0</v>
      </c>
      <c r="L1531" s="356">
        <f t="shared" si="279"/>
        <v>0</v>
      </c>
      <c r="M1531" s="356">
        <f t="shared" si="279"/>
        <v>0</v>
      </c>
      <c r="N1531" s="356">
        <f t="shared" si="279"/>
        <v>0</v>
      </c>
      <c r="O1531" s="356">
        <f t="shared" si="279"/>
        <v>0</v>
      </c>
      <c r="P1531" s="356">
        <f t="shared" si="279"/>
        <v>0</v>
      </c>
      <c r="Q1531" s="356">
        <f t="shared" si="279"/>
        <v>0</v>
      </c>
      <c r="R1531" s="305"/>
    </row>
    <row r="1532" spans="1:18" s="43" customFormat="1" ht="93" customHeight="1" hidden="1">
      <c r="A1532" s="200" t="s">
        <v>740</v>
      </c>
      <c r="B1532" s="190"/>
      <c r="C1532" s="190"/>
      <c r="D1532" s="159">
        <f t="shared" si="272"/>
        <v>0</v>
      </c>
      <c r="E1532" s="190"/>
      <c r="F1532" s="176"/>
      <c r="G1532" s="196"/>
      <c r="H1532" s="196"/>
      <c r="I1532" s="197"/>
      <c r="J1532" s="197"/>
      <c r="K1532" s="197"/>
      <c r="L1532" s="197"/>
      <c r="M1532" s="196"/>
      <c r="N1532" s="197"/>
      <c r="O1532" s="197"/>
      <c r="P1532" s="197"/>
      <c r="Q1532" s="197"/>
      <c r="R1532" s="279"/>
    </row>
    <row r="1533" spans="1:18" s="43" customFormat="1" ht="70.5" customHeight="1" hidden="1">
      <c r="A1533" s="200" t="s">
        <v>745</v>
      </c>
      <c r="B1533" s="190"/>
      <c r="C1533" s="190"/>
      <c r="D1533" s="159">
        <f t="shared" si="272"/>
        <v>0</v>
      </c>
      <c r="E1533" s="190"/>
      <c r="F1533" s="176"/>
      <c r="G1533" s="196"/>
      <c r="H1533" s="196"/>
      <c r="I1533" s="197"/>
      <c r="J1533" s="197"/>
      <c r="K1533" s="197"/>
      <c r="L1533" s="197"/>
      <c r="M1533" s="196"/>
      <c r="N1533" s="197"/>
      <c r="O1533" s="197"/>
      <c r="P1533" s="197"/>
      <c r="Q1533" s="197"/>
      <c r="R1533" s="279"/>
    </row>
    <row r="1534" spans="1:18" s="43" customFormat="1" ht="74.25" customHeight="1" hidden="1">
      <c r="A1534" s="200" t="s">
        <v>744</v>
      </c>
      <c r="B1534" s="190"/>
      <c r="C1534" s="190"/>
      <c r="D1534" s="159">
        <f t="shared" si="272"/>
        <v>0</v>
      </c>
      <c r="E1534" s="190"/>
      <c r="F1534" s="176"/>
      <c r="G1534" s="196"/>
      <c r="H1534" s="196"/>
      <c r="I1534" s="197"/>
      <c r="J1534" s="197"/>
      <c r="K1534" s="197"/>
      <c r="L1534" s="197"/>
      <c r="M1534" s="196"/>
      <c r="N1534" s="197"/>
      <c r="O1534" s="197"/>
      <c r="P1534" s="197"/>
      <c r="Q1534" s="197"/>
      <c r="R1534" s="279"/>
    </row>
    <row r="1535" spans="1:18" s="43" customFormat="1" ht="76.5" customHeight="1" hidden="1">
      <c r="A1535" s="200" t="s">
        <v>743</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8" customHeight="1" hidden="1">
      <c r="A1536" s="200" t="s">
        <v>742</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114.75" customHeight="1" hidden="1">
      <c r="A1537" s="200" t="s">
        <v>741</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15.75" hidden="1">
      <c r="A1538" s="236" t="s">
        <v>86</v>
      </c>
      <c r="B1538" s="237"/>
      <c r="C1538" s="237"/>
      <c r="D1538" s="357">
        <f>+D1539</f>
        <v>0</v>
      </c>
      <c r="E1538" s="357">
        <f aca="true" t="shared" si="280" ref="E1538:Q1539">+E1539</f>
        <v>0</v>
      </c>
      <c r="F1538" s="357">
        <f t="shared" si="280"/>
        <v>0</v>
      </c>
      <c r="G1538" s="357">
        <f t="shared" si="280"/>
        <v>0</v>
      </c>
      <c r="H1538" s="357">
        <f t="shared" si="280"/>
        <v>0</v>
      </c>
      <c r="I1538" s="357">
        <f t="shared" si="280"/>
        <v>0</v>
      </c>
      <c r="J1538" s="357">
        <f t="shared" si="280"/>
        <v>0</v>
      </c>
      <c r="K1538" s="357">
        <f t="shared" si="280"/>
        <v>0</v>
      </c>
      <c r="L1538" s="357">
        <f t="shared" si="280"/>
        <v>0</v>
      </c>
      <c r="M1538" s="357">
        <f t="shared" si="280"/>
        <v>0</v>
      </c>
      <c r="N1538" s="357">
        <f t="shared" si="280"/>
        <v>0</v>
      </c>
      <c r="O1538" s="357">
        <f t="shared" si="280"/>
        <v>0</v>
      </c>
      <c r="P1538" s="357">
        <f t="shared" si="280"/>
        <v>0</v>
      </c>
      <c r="Q1538" s="357">
        <f t="shared" si="280"/>
        <v>0</v>
      </c>
      <c r="R1538" s="279"/>
    </row>
    <row r="1539" spans="1:18" s="43" customFormat="1" ht="93.75" customHeight="1" hidden="1">
      <c r="A1539" s="230" t="s">
        <v>435</v>
      </c>
      <c r="B1539" s="358" t="s">
        <v>503</v>
      </c>
      <c r="C1539" s="342"/>
      <c r="D1539" s="347">
        <f>+F1539+G1539+H1539+I1539+J1539+K1539+L1539+M1539+N1539+O1539+P1539+Q1539</f>
        <v>0</v>
      </c>
      <c r="E1539" s="342"/>
      <c r="F1539" s="337">
        <f>+F1540</f>
        <v>0</v>
      </c>
      <c r="G1539" s="337">
        <f t="shared" si="280"/>
        <v>0</v>
      </c>
      <c r="H1539" s="337">
        <f t="shared" si="280"/>
        <v>0</v>
      </c>
      <c r="I1539" s="337">
        <f t="shared" si="280"/>
        <v>0</v>
      </c>
      <c r="J1539" s="337">
        <f t="shared" si="280"/>
        <v>0</v>
      </c>
      <c r="K1539" s="337">
        <f t="shared" si="280"/>
        <v>0</v>
      </c>
      <c r="L1539" s="337">
        <f t="shared" si="280"/>
        <v>0</v>
      </c>
      <c r="M1539" s="337">
        <f t="shared" si="280"/>
        <v>0</v>
      </c>
      <c r="N1539" s="337">
        <f t="shared" si="280"/>
        <v>0</v>
      </c>
      <c r="O1539" s="337">
        <f t="shared" si="280"/>
        <v>0</v>
      </c>
      <c r="P1539" s="337">
        <f t="shared" si="280"/>
        <v>0</v>
      </c>
      <c r="Q1539" s="337">
        <f t="shared" si="280"/>
        <v>0</v>
      </c>
      <c r="R1539" s="279"/>
    </row>
    <row r="1540" spans="1:18" s="43" customFormat="1" ht="47.25" hidden="1">
      <c r="A1540" s="239" t="s">
        <v>98</v>
      </c>
      <c r="B1540" s="248"/>
      <c r="C1540" s="248">
        <v>3110</v>
      </c>
      <c r="D1540" s="348">
        <f>+D1541+D1542+D1543</f>
        <v>0</v>
      </c>
      <c r="E1540" s="348">
        <f aca="true" t="shared" si="281" ref="E1540:Q1540">+E1541+E1542+E1543</f>
        <v>0</v>
      </c>
      <c r="F1540" s="348">
        <f t="shared" si="281"/>
        <v>0</v>
      </c>
      <c r="G1540" s="348">
        <f t="shared" si="281"/>
        <v>0</v>
      </c>
      <c r="H1540" s="348">
        <f t="shared" si="281"/>
        <v>0</v>
      </c>
      <c r="I1540" s="348">
        <f t="shared" si="281"/>
        <v>0</v>
      </c>
      <c r="J1540" s="348">
        <f t="shared" si="281"/>
        <v>0</v>
      </c>
      <c r="K1540" s="348">
        <f t="shared" si="281"/>
        <v>0</v>
      </c>
      <c r="L1540" s="348">
        <f t="shared" si="281"/>
        <v>0</v>
      </c>
      <c r="M1540" s="348">
        <f t="shared" si="281"/>
        <v>0</v>
      </c>
      <c r="N1540" s="348">
        <f t="shared" si="281"/>
        <v>0</v>
      </c>
      <c r="O1540" s="348">
        <f t="shared" si="281"/>
        <v>0</v>
      </c>
      <c r="P1540" s="348">
        <f t="shared" si="281"/>
        <v>0</v>
      </c>
      <c r="Q1540" s="348">
        <f t="shared" si="281"/>
        <v>0</v>
      </c>
      <c r="R1540" s="279"/>
    </row>
    <row r="1541" spans="1:18" s="43" customFormat="1" ht="15.75" hidden="1">
      <c r="A1541" s="54" t="s">
        <v>505</v>
      </c>
      <c r="B1541" s="159"/>
      <c r="C1541" s="190"/>
      <c r="D1541" s="148">
        <f aca="true" t="shared" si="282" ref="D1541:D1547">+F1541+G1541+H1541+I1541+J1541+K1541+L1541+M1541+N1541+O1541+P1541+Q1541</f>
        <v>0</v>
      </c>
      <c r="E1541" s="190"/>
      <c r="F1541" s="176"/>
      <c r="G1541" s="196"/>
      <c r="H1541" s="176"/>
      <c r="I1541" s="197"/>
      <c r="J1541" s="197"/>
      <c r="K1541" s="197"/>
      <c r="L1541" s="197"/>
      <c r="M1541" s="197"/>
      <c r="N1541" s="197"/>
      <c r="O1541" s="197"/>
      <c r="P1541" s="197"/>
      <c r="Q1541" s="197"/>
      <c r="R1541" s="279"/>
    </row>
    <row r="1542" spans="1:18" s="43" customFormat="1" ht="15.75" hidden="1">
      <c r="A1542" s="54" t="s">
        <v>344</v>
      </c>
      <c r="B1542" s="159"/>
      <c r="C1542" s="190"/>
      <c r="D1542" s="148">
        <f t="shared" si="282"/>
        <v>0</v>
      </c>
      <c r="E1542" s="190"/>
      <c r="F1542" s="176"/>
      <c r="G1542" s="196"/>
      <c r="H1542" s="176"/>
      <c r="I1542" s="197"/>
      <c r="J1542" s="197"/>
      <c r="K1542" s="197"/>
      <c r="L1542" s="197"/>
      <c r="M1542" s="197"/>
      <c r="N1542" s="197"/>
      <c r="O1542" s="197"/>
      <c r="P1542" s="197"/>
      <c r="Q1542" s="197"/>
      <c r="R1542" s="279"/>
    </row>
    <row r="1543" spans="1:18" s="43" customFormat="1" ht="15.75" hidden="1">
      <c r="A1543" s="100"/>
      <c r="B1543" s="159"/>
      <c r="C1543" s="190"/>
      <c r="D1543" s="148">
        <f t="shared" si="282"/>
        <v>0</v>
      </c>
      <c r="E1543" s="190"/>
      <c r="F1543" s="176"/>
      <c r="G1543" s="196"/>
      <c r="H1543" s="176"/>
      <c r="I1543" s="197"/>
      <c r="J1543" s="197"/>
      <c r="K1543" s="197"/>
      <c r="L1543" s="197"/>
      <c r="M1543" s="197"/>
      <c r="N1543" s="197"/>
      <c r="O1543" s="197"/>
      <c r="P1543" s="197"/>
      <c r="Q1543" s="197"/>
      <c r="R1543" s="279"/>
    </row>
    <row r="1544" spans="1:18" s="42" customFormat="1" ht="22.5" customHeight="1" hidden="1">
      <c r="A1544" s="236" t="s">
        <v>97</v>
      </c>
      <c r="B1544" s="359"/>
      <c r="C1544" s="359"/>
      <c r="D1544" s="360">
        <f t="shared" si="282"/>
        <v>0</v>
      </c>
      <c r="E1544" s="359"/>
      <c r="F1544" s="361">
        <f>F1545</f>
        <v>0</v>
      </c>
      <c r="G1544" s="361">
        <f aca="true" t="shared" si="283" ref="G1544:Q1544">G1545</f>
        <v>0</v>
      </c>
      <c r="H1544" s="361">
        <f t="shared" si="283"/>
        <v>0</v>
      </c>
      <c r="I1544" s="361">
        <f t="shared" si="283"/>
        <v>0</v>
      </c>
      <c r="J1544" s="361">
        <f t="shared" si="283"/>
        <v>0</v>
      </c>
      <c r="K1544" s="361">
        <f t="shared" si="283"/>
        <v>0</v>
      </c>
      <c r="L1544" s="361">
        <f t="shared" si="283"/>
        <v>0</v>
      </c>
      <c r="M1544" s="361">
        <f t="shared" si="283"/>
        <v>0</v>
      </c>
      <c r="N1544" s="361">
        <f t="shared" si="283"/>
        <v>0</v>
      </c>
      <c r="O1544" s="361">
        <f t="shared" si="283"/>
        <v>0</v>
      </c>
      <c r="P1544" s="361">
        <f t="shared" si="283"/>
        <v>0</v>
      </c>
      <c r="Q1544" s="361">
        <f t="shared" si="283"/>
        <v>0</v>
      </c>
      <c r="R1544" s="210"/>
    </row>
    <row r="1545" spans="1:18" s="39" customFormat="1" ht="93.75" customHeight="1" hidden="1">
      <c r="A1545" s="230" t="s">
        <v>435</v>
      </c>
      <c r="B1545" s="358" t="s">
        <v>503</v>
      </c>
      <c r="C1545" s="240"/>
      <c r="D1545" s="336">
        <f t="shared" si="282"/>
        <v>0</v>
      </c>
      <c r="E1545" s="337">
        <f aca="true" t="shared" si="284" ref="E1545:Q1545">+E1546</f>
        <v>0</v>
      </c>
      <c r="F1545" s="337">
        <f>+F1546</f>
        <v>0</v>
      </c>
      <c r="G1545" s="337">
        <f t="shared" si="284"/>
        <v>0</v>
      </c>
      <c r="H1545" s="337">
        <f t="shared" si="284"/>
        <v>0</v>
      </c>
      <c r="I1545" s="337">
        <f t="shared" si="284"/>
        <v>0</v>
      </c>
      <c r="J1545" s="337">
        <f t="shared" si="284"/>
        <v>0</v>
      </c>
      <c r="K1545" s="337">
        <f t="shared" si="284"/>
        <v>0</v>
      </c>
      <c r="L1545" s="337">
        <f t="shared" si="284"/>
        <v>0</v>
      </c>
      <c r="M1545" s="337">
        <f t="shared" si="284"/>
        <v>0</v>
      </c>
      <c r="N1545" s="337">
        <f t="shared" si="284"/>
        <v>0</v>
      </c>
      <c r="O1545" s="337">
        <f t="shared" si="284"/>
        <v>0</v>
      </c>
      <c r="P1545" s="337">
        <f t="shared" si="284"/>
        <v>0</v>
      </c>
      <c r="Q1545" s="337">
        <f t="shared" si="284"/>
        <v>0</v>
      </c>
      <c r="R1545" s="289"/>
    </row>
    <row r="1546" spans="1:18" s="41" customFormat="1" ht="47.25" hidden="1">
      <c r="A1546" s="239" t="s">
        <v>98</v>
      </c>
      <c r="B1546" s="348"/>
      <c r="C1546" s="348">
        <v>3110</v>
      </c>
      <c r="D1546" s="362">
        <f t="shared" si="282"/>
        <v>0</v>
      </c>
      <c r="E1546" s="348"/>
      <c r="F1546" s="348">
        <f>F1547</f>
        <v>0</v>
      </c>
      <c r="G1546" s="348">
        <f aca="true" t="shared" si="285" ref="G1546:Q1546">G1547</f>
        <v>0</v>
      </c>
      <c r="H1546" s="348">
        <f t="shared" si="285"/>
        <v>0</v>
      </c>
      <c r="I1546" s="348">
        <f t="shared" si="285"/>
        <v>0</v>
      </c>
      <c r="J1546" s="348">
        <f t="shared" si="285"/>
        <v>0</v>
      </c>
      <c r="K1546" s="348">
        <f t="shared" si="285"/>
        <v>0</v>
      </c>
      <c r="L1546" s="348">
        <f t="shared" si="285"/>
        <v>0</v>
      </c>
      <c r="M1546" s="348">
        <f t="shared" si="285"/>
        <v>0</v>
      </c>
      <c r="N1546" s="348">
        <f t="shared" si="285"/>
        <v>0</v>
      </c>
      <c r="O1546" s="348">
        <f t="shared" si="285"/>
        <v>0</v>
      </c>
      <c r="P1546" s="348">
        <f t="shared" si="285"/>
        <v>0</v>
      </c>
      <c r="Q1546" s="348">
        <f t="shared" si="285"/>
        <v>0</v>
      </c>
      <c r="R1546" s="298"/>
    </row>
    <row r="1547" spans="1:18" s="41" customFormat="1" ht="47.25" hidden="1">
      <c r="A1547" s="54" t="s">
        <v>504</v>
      </c>
      <c r="B1547" s="195"/>
      <c r="C1547" s="195"/>
      <c r="D1547" s="148">
        <f t="shared" si="282"/>
        <v>0</v>
      </c>
      <c r="E1547" s="195"/>
      <c r="F1547" s="195"/>
      <c r="G1547" s="195"/>
      <c r="H1547" s="195"/>
      <c r="I1547" s="195"/>
      <c r="J1547" s="195"/>
      <c r="K1547" s="195"/>
      <c r="L1547" s="195"/>
      <c r="M1547" s="195"/>
      <c r="N1547" s="195"/>
      <c r="O1547" s="195"/>
      <c r="P1547" s="195"/>
      <c r="Q1547" s="195"/>
      <c r="R1547" s="298"/>
    </row>
    <row r="1548" spans="1:18" s="41" customFormat="1" ht="15" hidden="1">
      <c r="A1548" s="192"/>
      <c r="B1548" s="195"/>
      <c r="C1548" s="195"/>
      <c r="D1548" s="148">
        <f aca="true" t="shared" si="286" ref="D1548:D1572">+F1548+G1548+H1548+I1548+J1548+K1548+L1548+M1548+N1548+O1548+P1548+Q1548</f>
        <v>0</v>
      </c>
      <c r="E1548" s="195"/>
      <c r="F1548" s="195"/>
      <c r="G1548" s="195"/>
      <c r="H1548" s="195"/>
      <c r="I1548" s="195"/>
      <c r="J1548" s="195"/>
      <c r="K1548" s="195"/>
      <c r="L1548" s="195"/>
      <c r="M1548" s="195"/>
      <c r="N1548" s="195"/>
      <c r="O1548" s="195"/>
      <c r="P1548" s="195"/>
      <c r="Q1548" s="195"/>
      <c r="R1548" s="298"/>
    </row>
    <row r="1549" spans="1:18" s="41" customFormat="1" ht="15" hidden="1">
      <c r="A1549" s="192"/>
      <c r="B1549" s="195"/>
      <c r="C1549" s="195"/>
      <c r="D1549" s="148">
        <f t="shared" si="286"/>
        <v>0</v>
      </c>
      <c r="E1549" s="195"/>
      <c r="F1549" s="195"/>
      <c r="G1549" s="195"/>
      <c r="H1549" s="195"/>
      <c r="I1549" s="195"/>
      <c r="J1549" s="195"/>
      <c r="K1549" s="195"/>
      <c r="L1549" s="195"/>
      <c r="M1549" s="195"/>
      <c r="N1549" s="195"/>
      <c r="O1549" s="195"/>
      <c r="P1549" s="195"/>
      <c r="Q1549" s="195"/>
      <c r="R1549" s="298"/>
    </row>
    <row r="1550" spans="1:18" s="41" customFormat="1" ht="15" hidden="1">
      <c r="A1550" s="192"/>
      <c r="B1550" s="195"/>
      <c r="C1550" s="195"/>
      <c r="D1550" s="148">
        <f t="shared" si="286"/>
        <v>0</v>
      </c>
      <c r="E1550" s="195"/>
      <c r="F1550" s="195"/>
      <c r="G1550" s="195"/>
      <c r="H1550" s="195"/>
      <c r="I1550" s="195"/>
      <c r="J1550" s="195"/>
      <c r="K1550" s="195"/>
      <c r="L1550" s="195"/>
      <c r="M1550" s="195"/>
      <c r="N1550" s="195"/>
      <c r="O1550" s="195"/>
      <c r="P1550" s="195"/>
      <c r="Q1550" s="195"/>
      <c r="R1550" s="298"/>
    </row>
    <row r="1551" spans="1:18" s="41" customFormat="1" ht="51" customHeight="1" hidden="1">
      <c r="A1551" s="236" t="s">
        <v>301</v>
      </c>
      <c r="B1551" s="363"/>
      <c r="C1551" s="363"/>
      <c r="D1551" s="386">
        <f>+F1551+G1551+H1551+I1551+J1551+K1551+L1551+M1551+N1551+O1551+P1551+Q1551</f>
        <v>0</v>
      </c>
      <c r="E1551" s="246">
        <f>+E1555+E1560</f>
        <v>0</v>
      </c>
      <c r="F1551" s="363">
        <f>+F1555+F1562+F1568+F1552</f>
        <v>0</v>
      </c>
      <c r="G1551" s="363">
        <f aca="true" t="shared" si="287" ref="G1551:Q1551">+G1555+G1562+G1568+G1552</f>
        <v>0</v>
      </c>
      <c r="H1551" s="363">
        <f t="shared" si="287"/>
        <v>0</v>
      </c>
      <c r="I1551" s="363">
        <f t="shared" si="287"/>
        <v>0</v>
      </c>
      <c r="J1551" s="363">
        <f t="shared" si="287"/>
        <v>0</v>
      </c>
      <c r="K1551" s="363">
        <f t="shared" si="287"/>
        <v>0</v>
      </c>
      <c r="L1551" s="363">
        <f t="shared" si="287"/>
        <v>0</v>
      </c>
      <c r="M1551" s="363">
        <f t="shared" si="287"/>
        <v>0</v>
      </c>
      <c r="N1551" s="363">
        <f t="shared" si="287"/>
        <v>0</v>
      </c>
      <c r="O1551" s="363">
        <f t="shared" si="287"/>
        <v>0</v>
      </c>
      <c r="P1551" s="363">
        <f t="shared" si="287"/>
        <v>0</v>
      </c>
      <c r="Q1551" s="363">
        <f t="shared" si="287"/>
        <v>0</v>
      </c>
      <c r="R1551" s="298"/>
    </row>
    <row r="1552" spans="1:18" s="41" customFormat="1" ht="174.75" customHeight="1" hidden="1">
      <c r="A1552" s="340" t="s">
        <v>859</v>
      </c>
      <c r="B1552" s="347">
        <v>3031</v>
      </c>
      <c r="C1552" s="347"/>
      <c r="D1552" s="238">
        <f>+F1552+G1552+H1552+I1552+J1552+K1552+L1552+M1552+N1552+O1552+P1552+Q1552</f>
        <v>0</v>
      </c>
      <c r="E1552" s="380"/>
      <c r="F1552" s="347">
        <f>F1553</f>
        <v>0</v>
      </c>
      <c r="G1552" s="347">
        <f aca="true" t="shared" si="288" ref="G1552:Q1552">G1553</f>
        <v>0</v>
      </c>
      <c r="H1552" s="347">
        <f t="shared" si="288"/>
        <v>0</v>
      </c>
      <c r="I1552" s="347">
        <f t="shared" si="288"/>
        <v>0</v>
      </c>
      <c r="J1552" s="347">
        <f t="shared" si="288"/>
        <v>0</v>
      </c>
      <c r="K1552" s="347">
        <f t="shared" si="288"/>
        <v>0</v>
      </c>
      <c r="L1552" s="347">
        <f t="shared" si="288"/>
        <v>0</v>
      </c>
      <c r="M1552" s="347">
        <f t="shared" si="288"/>
        <v>0</v>
      </c>
      <c r="N1552" s="347">
        <f t="shared" si="288"/>
        <v>0</v>
      </c>
      <c r="O1552" s="347">
        <f t="shared" si="288"/>
        <v>0</v>
      </c>
      <c r="P1552" s="347">
        <f t="shared" si="288"/>
        <v>0</v>
      </c>
      <c r="Q1552" s="347">
        <f t="shared" si="288"/>
        <v>0</v>
      </c>
      <c r="R1552" s="298"/>
    </row>
    <row r="1553" spans="1:17" s="298" customFormat="1" ht="51" customHeight="1" hidden="1">
      <c r="A1553" s="239" t="s">
        <v>121</v>
      </c>
      <c r="B1553" s="239"/>
      <c r="C1553" s="239">
        <v>3210</v>
      </c>
      <c r="D1553" s="239">
        <f>+F1553+G1553+H1553+I1553+J1553+K1553+L1553+M1553+N1553+O1553+P1553+Q1553</f>
        <v>0</v>
      </c>
      <c r="E1553" s="239"/>
      <c r="F1553" s="239">
        <f>F1554</f>
        <v>0</v>
      </c>
      <c r="G1553" s="239">
        <f aca="true" t="shared" si="289" ref="G1553:Q1553">G1554</f>
        <v>0</v>
      </c>
      <c r="H1553" s="239">
        <f t="shared" si="289"/>
        <v>0</v>
      </c>
      <c r="I1553" s="239">
        <f t="shared" si="289"/>
        <v>0</v>
      </c>
      <c r="J1553" s="239">
        <f t="shared" si="289"/>
        <v>0</v>
      </c>
      <c r="K1553" s="239">
        <f t="shared" si="289"/>
        <v>0</v>
      </c>
      <c r="L1553" s="239">
        <f t="shared" si="289"/>
        <v>0</v>
      </c>
      <c r="M1553" s="239">
        <f t="shared" si="289"/>
        <v>0</v>
      </c>
      <c r="N1553" s="239">
        <f t="shared" si="289"/>
        <v>0</v>
      </c>
      <c r="O1553" s="239">
        <f t="shared" si="289"/>
        <v>0</v>
      </c>
      <c r="P1553" s="239">
        <f t="shared" si="289"/>
        <v>0</v>
      </c>
      <c r="Q1553" s="239">
        <f t="shared" si="289"/>
        <v>0</v>
      </c>
    </row>
    <row r="1554" spans="1:17" s="298" customFormat="1" ht="78.75" hidden="1">
      <c r="A1554" s="198" t="s">
        <v>877</v>
      </c>
      <c r="B1554" s="381"/>
      <c r="C1554" s="381"/>
      <c r="D1554" s="245">
        <f>+F1554+G1554+H1554+I1554+J1554+K1554+L1554+M1554+N1554+O1554+P1554+Q1554</f>
        <v>0</v>
      </c>
      <c r="E1554" s="382"/>
      <c r="F1554" s="381"/>
      <c r="G1554" s="227"/>
      <c r="H1554" s="381"/>
      <c r="I1554" s="381"/>
      <c r="J1554" s="381"/>
      <c r="K1554" s="381"/>
      <c r="L1554" s="381"/>
      <c r="M1554" s="381"/>
      <c r="N1554" s="381"/>
      <c r="O1554" s="381"/>
      <c r="P1554" s="381"/>
      <c r="Q1554" s="381"/>
    </row>
    <row r="1555" spans="1:18" s="41" customFormat="1" ht="83.25" customHeight="1" hidden="1">
      <c r="A1555" s="340" t="s">
        <v>435</v>
      </c>
      <c r="B1555" s="364" t="s">
        <v>503</v>
      </c>
      <c r="C1555" s="347"/>
      <c r="D1555" s="238">
        <f t="shared" si="286"/>
        <v>0</v>
      </c>
      <c r="E1555" s="347">
        <f>+E1556</f>
        <v>0</v>
      </c>
      <c r="F1555" s="347">
        <f>+F1556+F1560</f>
        <v>0</v>
      </c>
      <c r="G1555" s="240">
        <f aca="true" t="shared" si="290" ref="G1555:Q1555">+G1556+G1560</f>
        <v>0</v>
      </c>
      <c r="H1555" s="347">
        <f t="shared" si="290"/>
        <v>0</v>
      </c>
      <c r="I1555" s="347">
        <f t="shared" si="290"/>
        <v>0</v>
      </c>
      <c r="J1555" s="347">
        <f t="shared" si="290"/>
        <v>0</v>
      </c>
      <c r="K1555" s="347">
        <f t="shared" si="290"/>
        <v>0</v>
      </c>
      <c r="L1555" s="347">
        <f t="shared" si="290"/>
        <v>0</v>
      </c>
      <c r="M1555" s="347">
        <f t="shared" si="290"/>
        <v>0</v>
      </c>
      <c r="N1555" s="347">
        <f t="shared" si="290"/>
        <v>0</v>
      </c>
      <c r="O1555" s="347">
        <f t="shared" si="290"/>
        <v>0</v>
      </c>
      <c r="P1555" s="347">
        <f t="shared" si="290"/>
        <v>0</v>
      </c>
      <c r="Q1555" s="347">
        <f t="shared" si="290"/>
        <v>0</v>
      </c>
      <c r="R1555" s="298"/>
    </row>
    <row r="1556" spans="1:18" s="41" customFormat="1" ht="49.5" customHeight="1" hidden="1">
      <c r="A1556" s="239" t="s">
        <v>98</v>
      </c>
      <c r="B1556" s="248"/>
      <c r="C1556" s="248">
        <v>3110</v>
      </c>
      <c r="D1556" s="322">
        <f t="shared" si="286"/>
        <v>0</v>
      </c>
      <c r="E1556" s="248">
        <f>+E1557+E1558+E1559</f>
        <v>0</v>
      </c>
      <c r="F1556" s="248">
        <f>+F1557+F1558+F1559</f>
        <v>0</v>
      </c>
      <c r="G1556" s="248">
        <f>+G1557+G1558+G1559</f>
        <v>0</v>
      </c>
      <c r="H1556" s="348">
        <f>+H1557+H1558+H1559</f>
        <v>0</v>
      </c>
      <c r="I1556" s="348">
        <f aca="true" t="shared" si="291" ref="I1556:Q1556">+I1557+I1558+I1559</f>
        <v>0</v>
      </c>
      <c r="J1556" s="348">
        <f t="shared" si="291"/>
        <v>0</v>
      </c>
      <c r="K1556" s="348">
        <f t="shared" si="291"/>
        <v>0</v>
      </c>
      <c r="L1556" s="348">
        <f t="shared" si="291"/>
        <v>0</v>
      </c>
      <c r="M1556" s="348">
        <f t="shared" si="291"/>
        <v>0</v>
      </c>
      <c r="N1556" s="348">
        <f t="shared" si="291"/>
        <v>0</v>
      </c>
      <c r="O1556" s="348">
        <f t="shared" si="291"/>
        <v>0</v>
      </c>
      <c r="P1556" s="348">
        <f t="shared" si="291"/>
        <v>0</v>
      </c>
      <c r="Q1556" s="348">
        <f t="shared" si="291"/>
        <v>0</v>
      </c>
      <c r="R1556" s="298"/>
    </row>
    <row r="1557" spans="1:18" s="41" customFormat="1" ht="78.75" hidden="1">
      <c r="A1557" s="330" t="s">
        <v>878</v>
      </c>
      <c r="B1557" s="159"/>
      <c r="C1557" s="195"/>
      <c r="D1557" s="159">
        <f t="shared" si="286"/>
        <v>0</v>
      </c>
      <c r="E1557" s="128"/>
      <c r="F1557" s="128"/>
      <c r="G1557" s="384"/>
      <c r="H1557" s="384"/>
      <c r="I1557" s="195"/>
      <c r="J1557" s="195"/>
      <c r="K1557" s="195"/>
      <c r="L1557" s="195"/>
      <c r="M1557" s="195"/>
      <c r="N1557" s="195"/>
      <c r="O1557" s="195"/>
      <c r="P1557" s="195"/>
      <c r="Q1557" s="195"/>
      <c r="R1557" s="298"/>
    </row>
    <row r="1558" spans="1:18" s="41" customFormat="1" ht="15.75" hidden="1">
      <c r="A1558" s="330" t="s">
        <v>344</v>
      </c>
      <c r="B1558" s="159"/>
      <c r="C1558" s="195"/>
      <c r="D1558" s="159">
        <f t="shared" si="286"/>
        <v>0</v>
      </c>
      <c r="E1558" s="128"/>
      <c r="F1558" s="128"/>
      <c r="G1558" s="128"/>
      <c r="H1558" s="148"/>
      <c r="I1558" s="195"/>
      <c r="J1558" s="195"/>
      <c r="K1558" s="195"/>
      <c r="L1558" s="195"/>
      <c r="M1558" s="195"/>
      <c r="N1558" s="195"/>
      <c r="O1558" s="195"/>
      <c r="P1558" s="195"/>
      <c r="Q1558" s="195"/>
      <c r="R1558" s="298"/>
    </row>
    <row r="1559" spans="1:18" s="41" customFormat="1" ht="25.5" customHeight="1" hidden="1">
      <c r="A1559" s="126" t="s">
        <v>302</v>
      </c>
      <c r="B1559" s="159"/>
      <c r="C1559" s="195"/>
      <c r="D1559" s="159">
        <f t="shared" si="286"/>
        <v>0</v>
      </c>
      <c r="E1559" s="128"/>
      <c r="F1559" s="128"/>
      <c r="G1559" s="128"/>
      <c r="H1559" s="148"/>
      <c r="I1559" s="195"/>
      <c r="J1559" s="195"/>
      <c r="K1559" s="195"/>
      <c r="L1559" s="195"/>
      <c r="M1559" s="195"/>
      <c r="N1559" s="195"/>
      <c r="O1559" s="195"/>
      <c r="P1559" s="195"/>
      <c r="Q1559" s="195"/>
      <c r="R1559" s="298"/>
    </row>
    <row r="1560" spans="1:18" s="41" customFormat="1" ht="32.25" customHeight="1" hidden="1">
      <c r="A1560" s="89" t="s">
        <v>96</v>
      </c>
      <c r="B1560" s="128"/>
      <c r="C1560" s="128">
        <v>3132</v>
      </c>
      <c r="D1560" s="159">
        <f t="shared" si="286"/>
        <v>0</v>
      </c>
      <c r="E1560" s="128"/>
      <c r="F1560" s="128">
        <f>+F1561</f>
        <v>0</v>
      </c>
      <c r="G1560" s="128">
        <f aca="true" t="shared" si="292" ref="G1560:Q1560">+G1561</f>
        <v>0</v>
      </c>
      <c r="H1560" s="195">
        <f t="shared" si="292"/>
        <v>0</v>
      </c>
      <c r="I1560" s="195">
        <f t="shared" si="292"/>
        <v>0</v>
      </c>
      <c r="J1560" s="195">
        <f t="shared" si="292"/>
        <v>0</v>
      </c>
      <c r="K1560" s="195">
        <f t="shared" si="292"/>
        <v>0</v>
      </c>
      <c r="L1560" s="195">
        <f t="shared" si="292"/>
        <v>0</v>
      </c>
      <c r="M1560" s="195">
        <f t="shared" si="292"/>
        <v>0</v>
      </c>
      <c r="N1560" s="195">
        <f t="shared" si="292"/>
        <v>0</v>
      </c>
      <c r="O1560" s="195">
        <f t="shared" si="292"/>
        <v>0</v>
      </c>
      <c r="P1560" s="195">
        <f t="shared" si="292"/>
        <v>0</v>
      </c>
      <c r="Q1560" s="195">
        <f t="shared" si="292"/>
        <v>0</v>
      </c>
      <c r="R1560" s="298"/>
    </row>
    <row r="1561" spans="1:18" s="41" customFormat="1" ht="86.25" customHeight="1" hidden="1">
      <c r="A1561" s="200" t="s">
        <v>410</v>
      </c>
      <c r="B1561" s="159"/>
      <c r="C1561" s="195"/>
      <c r="D1561" s="159">
        <f t="shared" si="286"/>
        <v>0</v>
      </c>
      <c r="E1561" s="128"/>
      <c r="F1561" s="128"/>
      <c r="G1561" s="128"/>
      <c r="H1561" s="195"/>
      <c r="I1561" s="195"/>
      <c r="J1561" s="195"/>
      <c r="K1561" s="195"/>
      <c r="L1561" s="195"/>
      <c r="M1561" s="195"/>
      <c r="N1561" s="195"/>
      <c r="O1561" s="195"/>
      <c r="P1561" s="195"/>
      <c r="Q1561" s="195"/>
      <c r="R1561" s="298"/>
    </row>
    <row r="1562" spans="1:18" s="41" customFormat="1" ht="108.75" customHeight="1" hidden="1">
      <c r="A1562" s="230" t="s">
        <v>506</v>
      </c>
      <c r="B1562" s="238">
        <v>3104</v>
      </c>
      <c r="C1562" s="347"/>
      <c r="D1562" s="238">
        <f t="shared" si="286"/>
        <v>0</v>
      </c>
      <c r="E1562" s="240"/>
      <c r="F1562" s="240">
        <f>F1563</f>
        <v>0</v>
      </c>
      <c r="G1562" s="240">
        <f aca="true" t="shared" si="293" ref="G1562:Q1562">G1563</f>
        <v>0</v>
      </c>
      <c r="H1562" s="347">
        <f t="shared" si="293"/>
        <v>0</v>
      </c>
      <c r="I1562" s="347">
        <f t="shared" si="293"/>
        <v>0</v>
      </c>
      <c r="J1562" s="347">
        <f t="shared" si="293"/>
        <v>0</v>
      </c>
      <c r="K1562" s="347">
        <f t="shared" si="293"/>
        <v>0</v>
      </c>
      <c r="L1562" s="347">
        <f t="shared" si="293"/>
        <v>0</v>
      </c>
      <c r="M1562" s="347">
        <f t="shared" si="293"/>
        <v>0</v>
      </c>
      <c r="N1562" s="347">
        <f t="shared" si="293"/>
        <v>0</v>
      </c>
      <c r="O1562" s="347">
        <f t="shared" si="293"/>
        <v>0</v>
      </c>
      <c r="P1562" s="347">
        <f t="shared" si="293"/>
        <v>0</v>
      </c>
      <c r="Q1562" s="347">
        <f t="shared" si="293"/>
        <v>0</v>
      </c>
      <c r="R1562" s="298"/>
    </row>
    <row r="1563" spans="1:18" s="41" customFormat="1" ht="47.25" hidden="1">
      <c r="A1563" s="239" t="s">
        <v>98</v>
      </c>
      <c r="B1563" s="322"/>
      <c r="C1563" s="348">
        <v>3110</v>
      </c>
      <c r="D1563" s="322">
        <f>+F1563+G1563+H1563+I1563+J1563+K1563+L1563+M1563+N1563+O1563+P1563+Q1563</f>
        <v>0</v>
      </c>
      <c r="E1563" s="248"/>
      <c r="F1563" s="248">
        <f>SUM(F1564:F1567)</f>
        <v>0</v>
      </c>
      <c r="G1563" s="248">
        <f aca="true" t="shared" si="294" ref="G1563:Q1563">SUM(G1564:G1567)</f>
        <v>0</v>
      </c>
      <c r="H1563" s="348">
        <f t="shared" si="294"/>
        <v>0</v>
      </c>
      <c r="I1563" s="348">
        <f t="shared" si="294"/>
        <v>0</v>
      </c>
      <c r="J1563" s="348">
        <f t="shared" si="294"/>
        <v>0</v>
      </c>
      <c r="K1563" s="348">
        <f t="shared" si="294"/>
        <v>0</v>
      </c>
      <c r="L1563" s="348">
        <f t="shared" si="294"/>
        <v>0</v>
      </c>
      <c r="M1563" s="348">
        <f t="shared" si="294"/>
        <v>0</v>
      </c>
      <c r="N1563" s="348">
        <f t="shared" si="294"/>
        <v>0</v>
      </c>
      <c r="O1563" s="348">
        <f t="shared" si="294"/>
        <v>0</v>
      </c>
      <c r="P1563" s="348">
        <f t="shared" si="294"/>
        <v>0</v>
      </c>
      <c r="Q1563" s="348">
        <f t="shared" si="294"/>
        <v>0</v>
      </c>
      <c r="R1563" s="298"/>
    </row>
    <row r="1564" spans="1:18" s="41" customFormat="1" ht="47.25" hidden="1">
      <c r="A1564" s="200" t="s">
        <v>507</v>
      </c>
      <c r="B1564" s="159"/>
      <c r="C1564" s="195"/>
      <c r="D1564" s="159">
        <f>+F1564+G1564+H1564+I1564+J1564+K1564+L1564+M1564+N1564+O1564+P1564+Q1564</f>
        <v>0</v>
      </c>
      <c r="E1564" s="128"/>
      <c r="F1564" s="128"/>
      <c r="G1564" s="128"/>
      <c r="H1564" s="195"/>
      <c r="I1564" s="195"/>
      <c r="J1564" s="195"/>
      <c r="K1564" s="195"/>
      <c r="L1564" s="195"/>
      <c r="M1564" s="195"/>
      <c r="N1564" s="195"/>
      <c r="O1564" s="195"/>
      <c r="P1564" s="195"/>
      <c r="Q1564" s="195"/>
      <c r="R1564" s="298"/>
    </row>
    <row r="1565" spans="1:18" s="41" customFormat="1" ht="15.75" hidden="1">
      <c r="A1565" s="200" t="s">
        <v>344</v>
      </c>
      <c r="B1565" s="159"/>
      <c r="C1565" s="195"/>
      <c r="D1565" s="159">
        <f>+F1565+G1565+H1565+I1565+J1565+K1565+L1565+M1565+N1565+O1565+P1565+Q1565</f>
        <v>0</v>
      </c>
      <c r="E1565" s="128"/>
      <c r="F1565" s="128"/>
      <c r="G1565" s="128"/>
      <c r="H1565" s="195"/>
      <c r="I1565" s="195"/>
      <c r="J1565" s="195"/>
      <c r="K1565" s="195"/>
      <c r="L1565" s="195"/>
      <c r="M1565" s="195"/>
      <c r="N1565" s="195"/>
      <c r="O1565" s="195"/>
      <c r="P1565" s="195"/>
      <c r="Q1565" s="195"/>
      <c r="R1565" s="298"/>
    </row>
    <row r="1566" spans="1:18" s="41" customFormat="1" ht="31.5" hidden="1">
      <c r="A1566" s="200" t="s">
        <v>430</v>
      </c>
      <c r="B1566" s="159"/>
      <c r="C1566" s="195"/>
      <c r="D1566" s="159">
        <f>+F1566+G1566+H1566+I1566+J1566+K1566+L1566+M1566+N1566+O1566+P1566+Q1566</f>
        <v>0</v>
      </c>
      <c r="E1566" s="128"/>
      <c r="F1566" s="128"/>
      <c r="G1566" s="128"/>
      <c r="H1566" s="195"/>
      <c r="I1566" s="195"/>
      <c r="J1566" s="195"/>
      <c r="K1566" s="195"/>
      <c r="L1566" s="195"/>
      <c r="M1566" s="195"/>
      <c r="N1566" s="195"/>
      <c r="O1566" s="195"/>
      <c r="P1566" s="195"/>
      <c r="Q1566" s="195"/>
      <c r="R1566" s="298"/>
    </row>
    <row r="1567" spans="1:18" s="41" customFormat="1" ht="31.5" hidden="1">
      <c r="A1567" s="200" t="s">
        <v>508</v>
      </c>
      <c r="B1567" s="159"/>
      <c r="C1567" s="195"/>
      <c r="D1567" s="159">
        <f t="shared" si="286"/>
        <v>0</v>
      </c>
      <c r="E1567" s="128"/>
      <c r="F1567" s="128"/>
      <c r="G1567" s="128"/>
      <c r="H1567" s="195"/>
      <c r="I1567" s="195"/>
      <c r="J1567" s="195"/>
      <c r="K1567" s="195"/>
      <c r="L1567" s="195"/>
      <c r="M1567" s="195"/>
      <c r="N1567" s="195"/>
      <c r="O1567" s="195"/>
      <c r="P1567" s="195"/>
      <c r="Q1567" s="195"/>
      <c r="R1567" s="298"/>
    </row>
    <row r="1568" spans="1:18" s="41" customFormat="1" ht="47.25" hidden="1">
      <c r="A1568" s="23" t="s">
        <v>466</v>
      </c>
      <c r="B1568" s="159">
        <v>3105</v>
      </c>
      <c r="C1568" s="195"/>
      <c r="D1568" s="148">
        <f t="shared" si="286"/>
        <v>0</v>
      </c>
      <c r="E1568" s="195"/>
      <c r="F1568" s="195">
        <f>F1569</f>
        <v>0</v>
      </c>
      <c r="G1568" s="195">
        <f aca="true" t="shared" si="295" ref="G1568:Q1568">G1569</f>
        <v>0</v>
      </c>
      <c r="H1568" s="195">
        <f t="shared" si="295"/>
        <v>0</v>
      </c>
      <c r="I1568" s="195">
        <f t="shared" si="295"/>
        <v>0</v>
      </c>
      <c r="J1568" s="195">
        <f t="shared" si="295"/>
        <v>0</v>
      </c>
      <c r="K1568" s="195">
        <f t="shared" si="295"/>
        <v>0</v>
      </c>
      <c r="L1568" s="195">
        <f t="shared" si="295"/>
        <v>0</v>
      </c>
      <c r="M1568" s="195">
        <f t="shared" si="295"/>
        <v>0</v>
      </c>
      <c r="N1568" s="195">
        <f t="shared" si="295"/>
        <v>0</v>
      </c>
      <c r="O1568" s="195">
        <f t="shared" si="295"/>
        <v>0</v>
      </c>
      <c r="P1568" s="195">
        <f t="shared" si="295"/>
        <v>0</v>
      </c>
      <c r="Q1568" s="195">
        <f t="shared" si="295"/>
        <v>0</v>
      </c>
      <c r="R1568" s="298"/>
    </row>
    <row r="1569" spans="1:18" s="41" customFormat="1" ht="47.25" hidden="1">
      <c r="A1569" s="89" t="s">
        <v>98</v>
      </c>
      <c r="B1569" s="159"/>
      <c r="C1569" s="195">
        <v>3110</v>
      </c>
      <c r="D1569" s="148">
        <f t="shared" si="286"/>
        <v>0</v>
      </c>
      <c r="E1569" s="195"/>
      <c r="F1569" s="195">
        <f>F1570+F1571+F1572</f>
        <v>0</v>
      </c>
      <c r="G1569" s="195">
        <f aca="true" t="shared" si="296" ref="G1569:Q1569">G1570+G1571+G1572</f>
        <v>0</v>
      </c>
      <c r="H1569" s="195">
        <f t="shared" si="296"/>
        <v>0</v>
      </c>
      <c r="I1569" s="195">
        <f t="shared" si="296"/>
        <v>0</v>
      </c>
      <c r="J1569" s="195">
        <f t="shared" si="296"/>
        <v>0</v>
      </c>
      <c r="K1569" s="195">
        <f t="shared" si="296"/>
        <v>0</v>
      </c>
      <c r="L1569" s="195">
        <f t="shared" si="296"/>
        <v>0</v>
      </c>
      <c r="M1569" s="195">
        <f t="shared" si="296"/>
        <v>0</v>
      </c>
      <c r="N1569" s="195">
        <f t="shared" si="296"/>
        <v>0</v>
      </c>
      <c r="O1569" s="195">
        <f t="shared" si="296"/>
        <v>0</v>
      </c>
      <c r="P1569" s="195">
        <f t="shared" si="296"/>
        <v>0</v>
      </c>
      <c r="Q1569" s="195">
        <f t="shared" si="296"/>
        <v>0</v>
      </c>
      <c r="R1569" s="298"/>
    </row>
    <row r="1570" spans="1:18" s="41" customFormat="1" ht="31.5" hidden="1">
      <c r="A1570" s="226" t="s">
        <v>407</v>
      </c>
      <c r="B1570" s="159"/>
      <c r="C1570" s="195"/>
      <c r="D1570" s="148">
        <f t="shared" si="286"/>
        <v>0</v>
      </c>
      <c r="E1570" s="195"/>
      <c r="F1570" s="195"/>
      <c r="G1570" s="195"/>
      <c r="H1570" s="195"/>
      <c r="I1570" s="195"/>
      <c r="J1570" s="195"/>
      <c r="K1570" s="195"/>
      <c r="L1570" s="195"/>
      <c r="M1570" s="195"/>
      <c r="N1570" s="195"/>
      <c r="O1570" s="195"/>
      <c r="P1570" s="195"/>
      <c r="Q1570" s="195"/>
      <c r="R1570" s="298"/>
    </row>
    <row r="1571" spans="1:18" s="41" customFormat="1" ht="36" customHeight="1" hidden="1">
      <c r="A1571" s="226" t="s">
        <v>408</v>
      </c>
      <c r="B1571" s="159"/>
      <c r="C1571" s="195"/>
      <c r="D1571" s="148">
        <f t="shared" si="286"/>
        <v>0</v>
      </c>
      <c r="E1571" s="195"/>
      <c r="F1571" s="195"/>
      <c r="G1571" s="195"/>
      <c r="H1571" s="195"/>
      <c r="I1571" s="195"/>
      <c r="J1571" s="195"/>
      <c r="K1571" s="195"/>
      <c r="L1571" s="195"/>
      <c r="M1571" s="195"/>
      <c r="N1571" s="195"/>
      <c r="O1571" s="195"/>
      <c r="P1571" s="195"/>
      <c r="Q1571" s="195"/>
      <c r="R1571" s="298"/>
    </row>
    <row r="1572" spans="1:18" s="41" customFormat="1" ht="36" customHeight="1" hidden="1">
      <c r="A1572" s="226" t="s">
        <v>409</v>
      </c>
      <c r="B1572" s="159"/>
      <c r="C1572" s="195"/>
      <c r="D1572" s="148">
        <f t="shared" si="286"/>
        <v>0</v>
      </c>
      <c r="E1572" s="195"/>
      <c r="F1572" s="195"/>
      <c r="G1572" s="324"/>
      <c r="H1572" s="195"/>
      <c r="I1572" s="195"/>
      <c r="J1572" s="195"/>
      <c r="K1572" s="195"/>
      <c r="L1572" s="195"/>
      <c r="M1572" s="195"/>
      <c r="N1572" s="195"/>
      <c r="O1572" s="195"/>
      <c r="P1572" s="195"/>
      <c r="Q1572" s="195"/>
      <c r="R1572" s="298"/>
    </row>
    <row r="1573" spans="1:18" s="43" customFormat="1" ht="31.5">
      <c r="A1573" s="189" t="s">
        <v>141</v>
      </c>
      <c r="B1573" s="190"/>
      <c r="C1573" s="190"/>
      <c r="D1573" s="193">
        <f aca="true" t="shared" si="297" ref="D1573:Q1573">+D501+D831+D949+D1020+D1390+D1439+D1524+D1551+D990+D1538+D1544</f>
        <v>-800000</v>
      </c>
      <c r="E1573" s="193" t="e">
        <f t="shared" si="297"/>
        <v>#REF!</v>
      </c>
      <c r="F1573" s="193">
        <f t="shared" si="297"/>
        <v>0</v>
      </c>
      <c r="G1573" s="193">
        <f t="shared" si="297"/>
        <v>0</v>
      </c>
      <c r="H1573" s="193">
        <f t="shared" si="297"/>
        <v>0</v>
      </c>
      <c r="I1573" s="193">
        <f t="shared" si="297"/>
        <v>0</v>
      </c>
      <c r="J1573" s="193">
        <f t="shared" si="297"/>
        <v>-800000</v>
      </c>
      <c r="K1573" s="193">
        <f t="shared" si="297"/>
        <v>0</v>
      </c>
      <c r="L1573" s="229">
        <f t="shared" si="297"/>
        <v>0</v>
      </c>
      <c r="M1573" s="193">
        <f t="shared" si="297"/>
        <v>0</v>
      </c>
      <c r="N1573" s="229">
        <f t="shared" si="297"/>
        <v>0</v>
      </c>
      <c r="O1573" s="193">
        <f t="shared" si="297"/>
        <v>0</v>
      </c>
      <c r="P1573" s="193">
        <f t="shared" si="297"/>
        <v>0</v>
      </c>
      <c r="Q1573" s="193">
        <f t="shared" si="297"/>
        <v>0</v>
      </c>
      <c r="R1573" s="279"/>
    </row>
    <row r="1574" spans="1:19" s="37" customFormat="1" ht="15.75">
      <c r="A1574" s="74"/>
      <c r="B1574" s="75"/>
      <c r="C1574" s="75"/>
      <c r="D1574" s="76"/>
      <c r="E1574" s="75"/>
      <c r="F1574" s="76"/>
      <c r="G1574" s="76"/>
      <c r="H1574" s="76"/>
      <c r="I1574" s="76"/>
      <c r="J1574" s="76"/>
      <c r="K1574" s="76"/>
      <c r="L1574" s="77"/>
      <c r="M1574" s="77"/>
      <c r="N1574" s="77"/>
      <c r="O1574" s="76"/>
      <c r="P1574" s="76"/>
      <c r="Q1574" s="76"/>
      <c r="R1574" s="78"/>
      <c r="S1574" s="78"/>
    </row>
    <row r="1575" spans="1:19" s="37" customFormat="1" ht="15.75">
      <c r="A1575" s="74"/>
      <c r="B1575" s="75"/>
      <c r="C1575" s="75"/>
      <c r="D1575" s="76"/>
      <c r="E1575" s="75"/>
      <c r="F1575" s="76"/>
      <c r="G1575" s="77"/>
      <c r="H1575" s="76"/>
      <c r="I1575" s="76"/>
      <c r="J1575" s="76"/>
      <c r="K1575" s="76"/>
      <c r="L1575" s="77"/>
      <c r="M1575" s="77"/>
      <c r="N1575" s="77"/>
      <c r="O1575" s="76"/>
      <c r="P1575" s="76"/>
      <c r="Q1575" s="76"/>
      <c r="R1575" s="78"/>
      <c r="S1575" s="78"/>
    </row>
    <row r="1576" spans="1:19" s="37" customFormat="1" ht="15.75">
      <c r="A1576" s="73" t="s">
        <v>885</v>
      </c>
      <c r="B1576" s="79"/>
      <c r="C1576" s="79"/>
      <c r="D1576" s="79"/>
      <c r="E1576" s="79"/>
      <c r="F1576" s="79"/>
      <c r="G1576" s="79"/>
      <c r="H1576" s="79"/>
      <c r="I1576" s="80"/>
      <c r="J1576" s="79"/>
      <c r="K1576" s="79"/>
      <c r="L1576" s="79"/>
      <c r="M1576" s="79"/>
      <c r="N1576" s="79"/>
      <c r="O1576" s="79"/>
      <c r="P1576" s="76"/>
      <c r="Q1576" s="76"/>
      <c r="R1576" s="78"/>
      <c r="S1576" s="78"/>
    </row>
    <row r="1577" spans="1:19" s="37" customFormat="1" ht="15.75">
      <c r="A1577" s="78"/>
      <c r="B1577" s="78"/>
      <c r="C1577" s="78"/>
      <c r="D1577" s="78"/>
      <c r="E1577" s="78"/>
      <c r="F1577" s="78"/>
      <c r="G1577" s="78"/>
      <c r="H1577" s="78"/>
      <c r="I1577" s="78"/>
      <c r="J1577" s="78"/>
      <c r="K1577" s="78"/>
      <c r="L1577" s="78"/>
      <c r="M1577" s="78"/>
      <c r="N1577" s="78"/>
      <c r="O1577" s="78"/>
      <c r="P1577" s="76"/>
      <c r="Q1577" s="76"/>
      <c r="R1577" s="78"/>
      <c r="S1577" s="78"/>
    </row>
    <row r="1578" ht="15.75">
      <c r="D1578" s="44"/>
    </row>
    <row r="1579" ht="15.75">
      <c r="D1579" s="82"/>
    </row>
    <row r="1580" ht="15.75">
      <c r="M1580" s="39"/>
    </row>
    <row r="1585" ht="15.75">
      <c r="M1585" s="39"/>
    </row>
    <row r="1586" ht="15.75">
      <c r="M1586" s="39"/>
    </row>
    <row r="1587" ht="15.75">
      <c r="A1587"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2017-05-13T06:19:43Z</cp:lastPrinted>
  <dcterms:created xsi:type="dcterms:W3CDTF">2002-05-10T11:07:04Z</dcterms:created>
  <dcterms:modified xsi:type="dcterms:W3CDTF">2017-12-01T07:39:09Z</dcterms:modified>
  <cp:category/>
  <cp:version/>
  <cp:contentType/>
  <cp:contentStatus/>
</cp:coreProperties>
</file>