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975" windowWidth="10275" windowHeight="9195" activeTab="0"/>
  </bookViews>
  <sheets>
    <sheet name="зф" sheetId="1" r:id="rId1"/>
    <sheet name="ДОДАТОК 3" sheetId="2" r:id="rId2"/>
  </sheets>
  <definedNames/>
  <calcPr fullCalcOnLoad="1"/>
</workbook>
</file>

<file path=xl/sharedStrings.xml><?xml version="1.0" encoding="utf-8"?>
<sst xmlns="http://schemas.openxmlformats.org/spreadsheetml/2006/main" count="172" uniqueCount="70">
  <si>
    <t>Код</t>
  </si>
  <si>
    <t>Итого</t>
  </si>
  <si>
    <t>Приобретение предметов и материалов</t>
  </si>
  <si>
    <t>Предметы.матер.оборуд.и инвентарь</t>
  </si>
  <si>
    <t>Оплата за электроэнергию</t>
  </si>
  <si>
    <t>Продукты питания</t>
  </si>
  <si>
    <t>Капит.трансф.в бюджет развития</t>
  </si>
  <si>
    <t>Приобретение оборуджования</t>
  </si>
  <si>
    <t>Прочие текущие трансферты</t>
  </si>
  <si>
    <t>%</t>
  </si>
  <si>
    <t>Прочие расходы</t>
  </si>
  <si>
    <t>Прочие текущие трансферты населению</t>
  </si>
  <si>
    <t>Прочие культурные мероприятия</t>
  </si>
  <si>
    <t>Показники</t>
  </si>
  <si>
    <t xml:space="preserve">Відхилення+ - </t>
  </si>
  <si>
    <t>ЗАГАЛЬНИЙ  ФОНД</t>
  </si>
  <si>
    <t>Органи місцевого самоврядування</t>
  </si>
  <si>
    <t>Нарахування на заробітну плату</t>
  </si>
  <si>
    <t>Придбання товарів і послуг</t>
  </si>
  <si>
    <t>Предмети, матеріали, обладнання та інвентар, у тому числі м"який інвентар та обмундирування</t>
  </si>
  <si>
    <t>Медикаменти та перев"язувальні матеріали</t>
  </si>
  <si>
    <t>Продукти хаврчування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</si>
  <si>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</si>
  <si>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</si>
  <si>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</si>
  <si>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</si>
  <si>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</si>
  <si>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</si>
  <si>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</si>
  <si>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</si>
  <si>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Ітого</t>
  </si>
  <si>
    <t>Усього загальний фонд</t>
  </si>
  <si>
    <t>Продукти харчування</t>
  </si>
  <si>
    <t>Заробітна плата</t>
  </si>
  <si>
    <t>План на вказаний період з урахуванням змін</t>
  </si>
  <si>
    <t>Інші видатки на соціальний захист населення</t>
  </si>
  <si>
    <t>Філармонії, музичні колективи і ансамблі, інші заклади та заходи по мистецтву</t>
  </si>
  <si>
    <t>Інші поточні трансферти населенню</t>
  </si>
  <si>
    <t>Дошкільна освіта</t>
  </si>
  <si>
    <t xml:space="preserve">Інші видатки </t>
  </si>
  <si>
    <t>філармонії, музичні колективи і ансамблі та інші заходи та заклади по мистецтву</t>
  </si>
  <si>
    <t>Утримання та розвиток інфраструктури доріг</t>
  </si>
  <si>
    <t>Ітого по КФК 010116</t>
  </si>
  <si>
    <t>Ітого по КФК 100203</t>
  </si>
  <si>
    <t>Итого по КФК 170703</t>
  </si>
  <si>
    <t>Благоустрій міст, сіл, селищ</t>
  </si>
  <si>
    <t>ЗВІТ</t>
  </si>
  <si>
    <t xml:space="preserve">про виконання видаткової частини бюджету </t>
  </si>
  <si>
    <t>Затверджений план на 2016 рік</t>
  </si>
  <si>
    <t>План на 2016 рік з урахуванням змін</t>
  </si>
  <si>
    <t>Ітого по КФК 110103</t>
  </si>
  <si>
    <t xml:space="preserve"> Сиротинскої селищної ради за 2016р.</t>
  </si>
  <si>
    <t>Виконано за  2016р.</t>
  </si>
  <si>
    <t>Секретар ради</t>
  </si>
  <si>
    <t>Костиря Н. В.</t>
  </si>
  <si>
    <t>Підготував: головний бухгалтер ___________  Ярова М. С.</t>
  </si>
  <si>
    <t>Додаток №3 до рішення сесії №1 від 26.05.2017р.</t>
  </si>
  <si>
    <t xml:space="preserve"> Сиротинскої селищної ради за І квартал 2017р.</t>
  </si>
  <si>
    <t>Затверджений план на 2017 рік</t>
  </si>
  <si>
    <t>План на 2017 рік з урахуванням змін</t>
  </si>
  <si>
    <t>Виконано за І квартал 2017р.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</si>
  <si>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</si>
  <si>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</si>
  <si>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Оплата праці</t>
  </si>
  <si>
    <t>Ітого по 0170</t>
  </si>
  <si>
    <t>Філармонії, музичні колективи і ансамблі та інші заходи та заклади по мистецтву</t>
  </si>
  <si>
    <t>-</t>
  </si>
  <si>
    <t>Ітого по 4030</t>
  </si>
  <si>
    <t>Ітого по  6060</t>
  </si>
  <si>
    <t>Итого по 6650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</si>
</sst>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2" fontId="1" fillId="0" borderId="4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2" fontId="2" fillId="0" borderId="7" xfId="0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Fill="1" applyBorder="1" applyAlignment="1">
      <alignment/>
    </xf>
    <xf numFmtId="2" fontId="2" fillId="0" borderId="9" xfId="0" applyNumberFormat="1" applyFont="1" applyBorder="1" applyAlignment="1">
      <alignment/>
    </xf>
    <xf numFmtId="188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8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88" fontId="6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2" fillId="2" borderId="7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Fill="1" applyBorder="1" applyAlignment="1">
      <alignment/>
    </xf>
    <xf numFmtId="2" fontId="1" fillId="0" borderId="4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 wrapText="1"/>
    </xf>
    <xf numFmtId="2" fontId="1" fillId="0" borderId="3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1" fillId="2" borderId="7" xfId="0" applyNumberFormat="1" applyFont="1" applyFill="1" applyBorder="1" applyAlignment="1">
      <alignment/>
    </xf>
    <xf numFmtId="2" fontId="1" fillId="2" borderId="9" xfId="0" applyNumberFormat="1" applyFont="1" applyFill="1" applyBorder="1" applyAlignment="1">
      <alignment/>
    </xf>
    <xf numFmtId="2" fontId="2" fillId="2" borderId="14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2" fontId="2" fillId="3" borderId="9" xfId="0" applyNumberFormat="1" applyFont="1" applyFill="1" applyBorder="1" applyAlignment="1">
      <alignment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2" fontId="6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188" fontId="2" fillId="0" borderId="2" xfId="0" applyNumberFormat="1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9" fillId="0" borderId="0" xfId="0" applyFont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2" borderId="21" xfId="0" applyFont="1" applyFill="1" applyBorder="1" applyAlignment="1">
      <alignment/>
    </xf>
    <xf numFmtId="0" fontId="7" fillId="3" borderId="22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8" fillId="0" borderId="4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/>
    </xf>
    <xf numFmtId="0" fontId="2" fillId="0" borderId="27" xfId="0" applyFont="1" applyBorder="1" applyAlignment="1">
      <alignment horizontal="left" wrapText="1"/>
    </xf>
    <xf numFmtId="0" fontId="1" fillId="0" borderId="27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5" xfId="0" applyBorder="1" applyAlignment="1">
      <alignment wrapText="1"/>
    </xf>
    <xf numFmtId="2" fontId="1" fillId="0" borderId="1" xfId="0" applyNumberFormat="1" applyFont="1" applyBorder="1" applyAlignment="1">
      <alignment horizontal="right"/>
    </xf>
    <xf numFmtId="2" fontId="2" fillId="2" borderId="7" xfId="0" applyNumberFormat="1" applyFont="1" applyFill="1" applyBorder="1" applyAlignment="1">
      <alignment horizontal="right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workbookViewId="0" topLeftCell="A1">
      <selection activeCell="N34" sqref="N34"/>
    </sheetView>
  </sheetViews>
  <sheetFormatPr defaultColWidth="9.140625" defaultRowHeight="12.75"/>
  <cols>
    <col min="1" max="1" width="5.8515625" style="0" customWidth="1"/>
    <col min="3" max="3" width="16.421875" style="0" customWidth="1"/>
    <col min="5" max="5" width="9.57421875" style="0" customWidth="1"/>
    <col min="6" max="6" width="8.28125" style="0" hidden="1" customWidth="1"/>
    <col min="7" max="7" width="10.00390625" style="0" customWidth="1"/>
    <col min="8" max="8" width="9.28125" style="0" customWidth="1"/>
    <col min="9" max="9" width="7.8515625" style="0" customWidth="1"/>
    <col min="10" max="10" width="11.140625" style="0" customWidth="1"/>
  </cols>
  <sheetData>
    <row r="1" spans="8:10" ht="26.25" customHeight="1">
      <c r="H1" s="95" t="s">
        <v>56</v>
      </c>
      <c r="I1" s="95"/>
      <c r="J1" s="95"/>
    </row>
    <row r="2" spans="1:10" ht="12.75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.75">
      <c r="A3" s="100" t="s">
        <v>47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3.5" customHeight="1">
      <c r="A4" s="100" t="s">
        <v>57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67.5" customHeight="1">
      <c r="A5" s="41" t="s">
        <v>0</v>
      </c>
      <c r="B5" s="102" t="s">
        <v>13</v>
      </c>
      <c r="C5" s="103"/>
      <c r="D5" s="42" t="s">
        <v>58</v>
      </c>
      <c r="E5" s="42" t="s">
        <v>59</v>
      </c>
      <c r="F5" s="42" t="s">
        <v>34</v>
      </c>
      <c r="G5" s="42" t="s">
        <v>34</v>
      </c>
      <c r="H5" s="43" t="s">
        <v>60</v>
      </c>
      <c r="I5" s="41" t="s">
        <v>9</v>
      </c>
      <c r="J5" s="42" t="s">
        <v>14</v>
      </c>
    </row>
    <row r="6" spans="1:10" ht="9.75" customHeight="1">
      <c r="A6" s="1"/>
      <c r="B6" s="104" t="s">
        <v>15</v>
      </c>
      <c r="C6" s="105"/>
      <c r="D6" s="8"/>
      <c r="E6" s="8"/>
      <c r="F6" s="8"/>
      <c r="G6" s="8"/>
      <c r="H6" s="44"/>
      <c r="I6" s="8"/>
      <c r="J6" s="8"/>
    </row>
    <row r="7" spans="1:10" ht="36.75" customHeight="1">
      <c r="A7" s="155" t="s">
        <v>61</v>
      </c>
      <c r="B7" s="104" t="s">
        <v>62</v>
      </c>
      <c r="C7" s="156"/>
      <c r="D7" s="157"/>
      <c r="E7" s="157"/>
      <c r="F7" s="157"/>
      <c r="G7" s="157"/>
      <c r="H7" s="157"/>
      <c r="I7" s="157"/>
      <c r="J7" s="158"/>
    </row>
    <row r="8" spans="1:10" ht="13.5" customHeight="1">
      <c r="A8" s="1">
        <v>2110</v>
      </c>
      <c r="B8" s="96" t="s">
        <v>63</v>
      </c>
      <c r="C8" s="97"/>
      <c r="D8" s="8">
        <f>D9+D10</f>
        <v>738309</v>
      </c>
      <c r="E8" s="8">
        <f>E9+E10</f>
        <v>822772</v>
      </c>
      <c r="F8" s="8"/>
      <c r="G8" s="8">
        <f>G9+G10</f>
        <v>196079</v>
      </c>
      <c r="H8" s="7">
        <f>H9+H10</f>
        <v>142274.05</v>
      </c>
      <c r="I8" s="8">
        <f aca="true" t="shared" si="0" ref="I8:I19">H8/G8*100</f>
        <v>72.55955507729027</v>
      </c>
      <c r="J8" s="8">
        <f aca="true" t="shared" si="1" ref="J8:J19">H8-G8</f>
        <v>-53804.95000000001</v>
      </c>
    </row>
    <row r="9" spans="1:10" ht="10.5" customHeight="1">
      <c r="A9" s="1">
        <v>2111</v>
      </c>
      <c r="B9" s="96" t="s">
        <v>33</v>
      </c>
      <c r="C9" s="97"/>
      <c r="D9" s="8">
        <v>599170</v>
      </c>
      <c r="E9" s="8">
        <v>668402</v>
      </c>
      <c r="F9" s="8"/>
      <c r="G9" s="8">
        <v>159076</v>
      </c>
      <c r="H9" s="8">
        <v>116327.39</v>
      </c>
      <c r="I9" s="8">
        <f t="shared" si="0"/>
        <v>73.12692675199276</v>
      </c>
      <c r="J9" s="8">
        <f t="shared" si="1"/>
        <v>-42748.61</v>
      </c>
    </row>
    <row r="10" spans="1:10" ht="11.25" customHeight="1">
      <c r="A10" s="1">
        <v>2120</v>
      </c>
      <c r="B10" s="96" t="s">
        <v>17</v>
      </c>
      <c r="C10" s="97"/>
      <c r="D10" s="8">
        <v>139139</v>
      </c>
      <c r="E10" s="8">
        <v>154370</v>
      </c>
      <c r="F10" s="8"/>
      <c r="G10" s="8">
        <v>37003</v>
      </c>
      <c r="H10" s="7">
        <v>25946.66</v>
      </c>
      <c r="I10" s="8">
        <f t="shared" si="0"/>
        <v>70.1204226684323</v>
      </c>
      <c r="J10" s="8">
        <f t="shared" si="1"/>
        <v>-11056.34</v>
      </c>
    </row>
    <row r="11" spans="1:10" ht="12.75" customHeight="1">
      <c r="A11" s="1">
        <v>2200</v>
      </c>
      <c r="B11" s="96" t="s">
        <v>18</v>
      </c>
      <c r="C11" s="97"/>
      <c r="D11" s="8">
        <f>D12+D13+D14</f>
        <v>100288</v>
      </c>
      <c r="E11" s="8">
        <f>E12+E13+E14</f>
        <v>250351</v>
      </c>
      <c r="F11" s="8">
        <f>F12+F13+F14</f>
        <v>0</v>
      </c>
      <c r="G11" s="8">
        <f>G12+G13+G14</f>
        <v>73078</v>
      </c>
      <c r="H11" s="8">
        <f>H12+H13+H14</f>
        <v>50354.990000000005</v>
      </c>
      <c r="I11" s="8">
        <f t="shared" si="0"/>
        <v>68.9058129669668</v>
      </c>
      <c r="J11" s="8">
        <f t="shared" si="1"/>
        <v>-22723.009999999995</v>
      </c>
    </row>
    <row r="12" spans="1:10" ht="43.5" customHeight="1">
      <c r="A12" s="4">
        <v>2210</v>
      </c>
      <c r="B12" s="98" t="s">
        <v>19</v>
      </c>
      <c r="C12" s="99"/>
      <c r="D12" s="8">
        <v>20325</v>
      </c>
      <c r="E12" s="45">
        <v>51005</v>
      </c>
      <c r="F12" s="45"/>
      <c r="G12" s="8">
        <v>12825</v>
      </c>
      <c r="H12" s="46">
        <v>8884.9</v>
      </c>
      <c r="I12" s="8">
        <f t="shared" si="0"/>
        <v>69.27797270955165</v>
      </c>
      <c r="J12" s="8">
        <f t="shared" si="1"/>
        <v>-3940.1000000000004</v>
      </c>
    </row>
    <row r="13" spans="1:10" ht="20.25" customHeight="1">
      <c r="A13" s="1">
        <v>2240</v>
      </c>
      <c r="B13" s="96" t="s">
        <v>22</v>
      </c>
      <c r="C13" s="97"/>
      <c r="D13" s="8">
        <v>37589</v>
      </c>
      <c r="E13" s="8">
        <v>93856</v>
      </c>
      <c r="F13" s="8"/>
      <c r="G13" s="8">
        <v>8772</v>
      </c>
      <c r="H13" s="8">
        <v>5279.9</v>
      </c>
      <c r="I13" s="8">
        <f t="shared" si="0"/>
        <v>60.190378476972185</v>
      </c>
      <c r="J13" s="8">
        <f t="shared" si="1"/>
        <v>-3492.1000000000004</v>
      </c>
    </row>
    <row r="14" spans="1:10" ht="22.5" customHeight="1">
      <c r="A14" s="1">
        <v>2270</v>
      </c>
      <c r="B14" s="96" t="s">
        <v>25</v>
      </c>
      <c r="C14" s="97"/>
      <c r="D14" s="8">
        <f>D15+D16+D17</f>
        <v>42374</v>
      </c>
      <c r="E14" s="8">
        <f>E15+E16+E17</f>
        <v>105490</v>
      </c>
      <c r="F14" s="8">
        <f>F15+F16+F17</f>
        <v>0</v>
      </c>
      <c r="G14" s="8">
        <f>G15+G16+G17</f>
        <v>51481</v>
      </c>
      <c r="H14" s="8">
        <f>H15+H16+H17</f>
        <v>36190.19</v>
      </c>
      <c r="I14" s="8">
        <f t="shared" si="0"/>
        <v>70.29814883160779</v>
      </c>
      <c r="J14" s="8">
        <f t="shared" si="1"/>
        <v>-15290.809999999998</v>
      </c>
    </row>
    <row r="15" spans="1:10" ht="22.5" customHeight="1">
      <c r="A15" s="1">
        <v>2272</v>
      </c>
      <c r="B15" s="96" t="s">
        <v>26</v>
      </c>
      <c r="C15" s="97"/>
      <c r="D15" s="8">
        <v>375</v>
      </c>
      <c r="E15" s="8">
        <v>375</v>
      </c>
      <c r="F15" s="8"/>
      <c r="G15" s="8">
        <v>48</v>
      </c>
      <c r="H15" s="7">
        <v>44.02</v>
      </c>
      <c r="I15" s="8">
        <f t="shared" si="0"/>
        <v>91.70833333333334</v>
      </c>
      <c r="J15" s="8">
        <f t="shared" si="1"/>
        <v>-3.979999999999997</v>
      </c>
    </row>
    <row r="16" spans="1:10" ht="10.5" customHeight="1">
      <c r="A16" s="1">
        <v>2273</v>
      </c>
      <c r="B16" s="96" t="s">
        <v>27</v>
      </c>
      <c r="C16" s="97"/>
      <c r="D16" s="8">
        <v>6243</v>
      </c>
      <c r="E16" s="8">
        <v>16243</v>
      </c>
      <c r="F16" s="8"/>
      <c r="G16" s="8">
        <v>4659</v>
      </c>
      <c r="H16" s="7">
        <v>1115.64</v>
      </c>
      <c r="I16" s="8">
        <f t="shared" si="0"/>
        <v>23.94591113972956</v>
      </c>
      <c r="J16" s="8">
        <f t="shared" si="1"/>
        <v>-3543.3599999999997</v>
      </c>
    </row>
    <row r="17" spans="1:10" ht="11.25" customHeight="1">
      <c r="A17" s="1">
        <v>2274</v>
      </c>
      <c r="B17" s="96" t="s">
        <v>28</v>
      </c>
      <c r="C17" s="97"/>
      <c r="D17" s="8">
        <v>35756</v>
      </c>
      <c r="E17" s="8">
        <v>88872</v>
      </c>
      <c r="F17" s="8"/>
      <c r="G17" s="8">
        <v>46774</v>
      </c>
      <c r="H17" s="7">
        <v>35030.53</v>
      </c>
      <c r="I17" s="8">
        <f t="shared" si="0"/>
        <v>74.89316714413991</v>
      </c>
      <c r="J17" s="8">
        <f t="shared" si="1"/>
        <v>-11743.470000000001</v>
      </c>
    </row>
    <row r="18" spans="1:10" ht="12.75" customHeight="1" thickBot="1">
      <c r="A18" s="4">
        <v>2800</v>
      </c>
      <c r="B18" s="98" t="s">
        <v>39</v>
      </c>
      <c r="C18" s="99"/>
      <c r="D18" s="8">
        <v>950</v>
      </c>
      <c r="E18" s="45">
        <v>3350</v>
      </c>
      <c r="F18" s="45"/>
      <c r="G18" s="8">
        <v>3050</v>
      </c>
      <c r="H18" s="46">
        <v>27.74</v>
      </c>
      <c r="I18" s="8">
        <f t="shared" si="0"/>
        <v>0.9095081967213114</v>
      </c>
      <c r="J18" s="8">
        <f t="shared" si="1"/>
        <v>-3022.26</v>
      </c>
    </row>
    <row r="19" spans="1:10" ht="10.5" customHeight="1" thickBot="1">
      <c r="A19" s="110" t="s">
        <v>64</v>
      </c>
      <c r="B19" s="93"/>
      <c r="C19" s="94"/>
      <c r="D19" s="47">
        <f>D8+D11+D18</f>
        <v>839547</v>
      </c>
      <c r="E19" s="47">
        <f>E8+E11+E18</f>
        <v>1076473</v>
      </c>
      <c r="F19" s="47">
        <f>F8+F11+F18</f>
        <v>0</v>
      </c>
      <c r="G19" s="47">
        <f>G8+G11+G18</f>
        <v>272207</v>
      </c>
      <c r="H19" s="47">
        <f>H8+H11+H18</f>
        <v>192656.77999999997</v>
      </c>
      <c r="I19" s="47">
        <f t="shared" si="0"/>
        <v>70.7758360365457</v>
      </c>
      <c r="J19" s="48">
        <f t="shared" si="1"/>
        <v>-79550.22000000003</v>
      </c>
    </row>
    <row r="20" spans="1:10" ht="10.5" customHeight="1">
      <c r="A20" s="12">
        <v>4030</v>
      </c>
      <c r="B20" s="104" t="s">
        <v>65</v>
      </c>
      <c r="C20" s="156"/>
      <c r="D20" s="159"/>
      <c r="E20" s="159"/>
      <c r="F20" s="159"/>
      <c r="G20" s="159"/>
      <c r="H20" s="159"/>
      <c r="I20" s="159"/>
      <c r="J20" s="160"/>
    </row>
    <row r="21" spans="1:10" ht="10.5" customHeight="1">
      <c r="A21" s="1">
        <v>2200</v>
      </c>
      <c r="B21" s="96" t="s">
        <v>18</v>
      </c>
      <c r="C21" s="97"/>
      <c r="D21" s="8">
        <f>D22</f>
        <v>15000</v>
      </c>
      <c r="E21" s="8">
        <f>E22</f>
        <v>15000</v>
      </c>
      <c r="F21" s="8">
        <f>F22</f>
        <v>0</v>
      </c>
      <c r="G21" s="8">
        <f>G22</f>
        <v>0</v>
      </c>
      <c r="H21" s="8">
        <f>H22</f>
        <v>0</v>
      </c>
      <c r="I21" s="161" t="s">
        <v>66</v>
      </c>
      <c r="J21" s="8">
        <f>H21-G21</f>
        <v>0</v>
      </c>
    </row>
    <row r="22" spans="1:10" ht="10.5" customHeight="1" thickBot="1">
      <c r="A22" s="4">
        <v>2210</v>
      </c>
      <c r="B22" s="98" t="s">
        <v>19</v>
      </c>
      <c r="C22" s="99"/>
      <c r="D22" s="8">
        <v>15000</v>
      </c>
      <c r="E22" s="8">
        <v>15000</v>
      </c>
      <c r="F22" s="8"/>
      <c r="G22" s="8">
        <v>0</v>
      </c>
      <c r="H22" s="7">
        <v>0</v>
      </c>
      <c r="I22" s="161" t="s">
        <v>66</v>
      </c>
      <c r="J22" s="8">
        <f>H22-G22</f>
        <v>0</v>
      </c>
    </row>
    <row r="23" spans="1:10" ht="10.5" customHeight="1" thickBot="1">
      <c r="A23" s="110" t="s">
        <v>67</v>
      </c>
      <c r="B23" s="93"/>
      <c r="C23" s="94"/>
      <c r="D23" s="47">
        <f>D22</f>
        <v>15000</v>
      </c>
      <c r="E23" s="47">
        <f>E22</f>
        <v>15000</v>
      </c>
      <c r="F23" s="47">
        <f>F22</f>
        <v>0</v>
      </c>
      <c r="G23" s="47">
        <f>G22</f>
        <v>0</v>
      </c>
      <c r="H23" s="47">
        <f>H22</f>
        <v>0</v>
      </c>
      <c r="I23" s="162" t="s">
        <v>66</v>
      </c>
      <c r="J23" s="48">
        <f>H23-G23</f>
        <v>0</v>
      </c>
    </row>
    <row r="24" spans="1:10" ht="22.5" customHeight="1">
      <c r="A24" s="10">
        <v>6060</v>
      </c>
      <c r="B24" s="104" t="s">
        <v>45</v>
      </c>
      <c r="C24" s="105"/>
      <c r="D24" s="8"/>
      <c r="E24" s="8"/>
      <c r="F24" s="8"/>
      <c r="G24" s="8"/>
      <c r="H24" s="7"/>
      <c r="I24" s="8"/>
      <c r="J24" s="8"/>
    </row>
    <row r="25" spans="1:10" ht="22.5" customHeight="1">
      <c r="A25" s="1">
        <v>2111</v>
      </c>
      <c r="B25" s="96" t="s">
        <v>33</v>
      </c>
      <c r="C25" s="97"/>
      <c r="D25" s="8"/>
      <c r="E25" s="8">
        <v>6000</v>
      </c>
      <c r="F25" s="8"/>
      <c r="G25" s="8">
        <v>0</v>
      </c>
      <c r="H25" s="7">
        <v>0</v>
      </c>
      <c r="I25" s="161" t="s">
        <v>66</v>
      </c>
      <c r="J25" s="8">
        <f aca="true" t="shared" si="2" ref="J25:J32">H25-G25</f>
        <v>0</v>
      </c>
    </row>
    <row r="26" spans="1:10" ht="22.5" customHeight="1">
      <c r="A26" s="1">
        <v>2120</v>
      </c>
      <c r="B26" s="96" t="s">
        <v>17</v>
      </c>
      <c r="C26" s="97"/>
      <c r="D26" s="8"/>
      <c r="E26" s="8">
        <v>1320</v>
      </c>
      <c r="F26" s="8"/>
      <c r="G26" s="8">
        <v>0</v>
      </c>
      <c r="H26" s="7">
        <v>0</v>
      </c>
      <c r="I26" s="161" t="s">
        <v>66</v>
      </c>
      <c r="J26" s="8">
        <f t="shared" si="2"/>
        <v>0</v>
      </c>
    </row>
    <row r="27" spans="1:10" ht="12.75" customHeight="1">
      <c r="A27" s="1">
        <v>2200</v>
      </c>
      <c r="B27" s="96" t="s">
        <v>18</v>
      </c>
      <c r="C27" s="97"/>
      <c r="D27" s="8">
        <f>D29+D30</f>
        <v>29251</v>
      </c>
      <c r="E27" s="8">
        <f>E28+E29+E30</f>
        <v>213954</v>
      </c>
      <c r="F27" s="8">
        <f>F28+F29+F30</f>
        <v>0</v>
      </c>
      <c r="G27" s="8">
        <f>G28+G29+G30</f>
        <v>47474</v>
      </c>
      <c r="H27" s="8">
        <f>H28+H29+H30</f>
        <v>15006.560000000001</v>
      </c>
      <c r="I27" s="161">
        <f>H27/G27*100</f>
        <v>31.61006024350171</v>
      </c>
      <c r="J27" s="8">
        <f t="shared" si="2"/>
        <v>-32467.44</v>
      </c>
    </row>
    <row r="28" spans="1:10" ht="12.75" customHeight="1">
      <c r="A28" s="4">
        <v>2210</v>
      </c>
      <c r="B28" s="98" t="s">
        <v>19</v>
      </c>
      <c r="C28" s="99"/>
      <c r="D28" s="8"/>
      <c r="E28" s="8">
        <v>500</v>
      </c>
      <c r="F28" s="8"/>
      <c r="G28" s="8">
        <v>500</v>
      </c>
      <c r="H28" s="7">
        <v>0</v>
      </c>
      <c r="I28" s="161">
        <f>H28/G28*100</f>
        <v>0</v>
      </c>
      <c r="J28" s="8">
        <f t="shared" si="2"/>
        <v>-500</v>
      </c>
    </row>
    <row r="29" spans="1:10" ht="21" customHeight="1">
      <c r="A29" s="1">
        <v>2240</v>
      </c>
      <c r="B29" s="96" t="s">
        <v>22</v>
      </c>
      <c r="C29" s="97"/>
      <c r="D29" s="8">
        <v>10800</v>
      </c>
      <c r="E29" s="8">
        <v>134900</v>
      </c>
      <c r="F29" s="8"/>
      <c r="G29" s="8">
        <v>25500</v>
      </c>
      <c r="H29" s="7">
        <v>380.52</v>
      </c>
      <c r="I29" s="161">
        <f>H29/G29*100</f>
        <v>1.492235294117647</v>
      </c>
      <c r="J29" s="8">
        <f t="shared" si="2"/>
        <v>-25119.48</v>
      </c>
    </row>
    <row r="30" spans="1:10" ht="21.75" customHeight="1">
      <c r="A30" s="1">
        <v>2270</v>
      </c>
      <c r="B30" s="96" t="s">
        <v>25</v>
      </c>
      <c r="C30" s="97"/>
      <c r="D30" s="8">
        <f>D31+D32</f>
        <v>18451</v>
      </c>
      <c r="E30" s="8">
        <f>E31+E32</f>
        <v>78554</v>
      </c>
      <c r="F30" s="8">
        <f>F31+F32</f>
        <v>0</v>
      </c>
      <c r="G30" s="8">
        <f>G31+G32</f>
        <v>21474</v>
      </c>
      <c r="H30" s="8">
        <f>H31+H32</f>
        <v>14626.04</v>
      </c>
      <c r="I30" s="161">
        <f>H30/G30*100</f>
        <v>68.11045915991431</v>
      </c>
      <c r="J30" s="8">
        <f t="shared" si="2"/>
        <v>-6847.959999999999</v>
      </c>
    </row>
    <row r="31" spans="1:10" ht="22.5" customHeight="1">
      <c r="A31" s="1">
        <v>2272</v>
      </c>
      <c r="B31" s="96" t="s">
        <v>26</v>
      </c>
      <c r="C31" s="97"/>
      <c r="D31" s="8">
        <v>314</v>
      </c>
      <c r="E31" s="8">
        <v>314</v>
      </c>
      <c r="F31" s="8"/>
      <c r="G31" s="8">
        <v>0</v>
      </c>
      <c r="H31" s="7">
        <v>0</v>
      </c>
      <c r="I31" s="161" t="s">
        <v>66</v>
      </c>
      <c r="J31" s="8">
        <f t="shared" si="2"/>
        <v>0</v>
      </c>
    </row>
    <row r="32" spans="1:10" ht="12.75" customHeight="1" thickBot="1">
      <c r="A32" s="1">
        <v>2273</v>
      </c>
      <c r="B32" s="96" t="s">
        <v>27</v>
      </c>
      <c r="C32" s="97"/>
      <c r="D32" s="8">
        <v>18137</v>
      </c>
      <c r="E32" s="8">
        <v>78240</v>
      </c>
      <c r="F32" s="8"/>
      <c r="G32" s="8">
        <v>21474</v>
      </c>
      <c r="H32" s="7">
        <v>14626.04</v>
      </c>
      <c r="I32" s="8">
        <f>H32/G32*100</f>
        <v>68.11045915991431</v>
      </c>
      <c r="J32" s="8">
        <f t="shared" si="2"/>
        <v>-6847.959999999999</v>
      </c>
    </row>
    <row r="33" spans="1:10" ht="10.5" customHeight="1" thickBot="1">
      <c r="A33" s="110" t="s">
        <v>68</v>
      </c>
      <c r="B33" s="93"/>
      <c r="C33" s="94"/>
      <c r="D33" s="47">
        <f>D27</f>
        <v>29251</v>
      </c>
      <c r="E33" s="47">
        <f>E27+E26+E25</f>
        <v>221274</v>
      </c>
      <c r="F33" s="47">
        <f>F27</f>
        <v>0</v>
      </c>
      <c r="G33" s="47">
        <f>G27+G26+G25</f>
        <v>47474</v>
      </c>
      <c r="H33" s="47">
        <f>H27+H26+H25</f>
        <v>15006.560000000001</v>
      </c>
      <c r="I33" s="47">
        <f>H33/G33*100</f>
        <v>31.61006024350171</v>
      </c>
      <c r="J33" s="47">
        <f>J27</f>
        <v>-32467.44</v>
      </c>
    </row>
    <row r="34" spans="1:10" ht="12.75">
      <c r="A34" s="12">
        <v>6650</v>
      </c>
      <c r="B34" s="163" t="s">
        <v>41</v>
      </c>
      <c r="C34" s="164"/>
      <c r="D34" s="165"/>
      <c r="E34" s="165"/>
      <c r="F34" s="165"/>
      <c r="G34" s="165"/>
      <c r="H34" s="165"/>
      <c r="I34" s="165"/>
      <c r="J34" s="166"/>
    </row>
    <row r="35" spans="1:10" ht="12" customHeight="1">
      <c r="A35" s="1">
        <v>2200</v>
      </c>
      <c r="B35" s="96" t="s">
        <v>18</v>
      </c>
      <c r="C35" s="97"/>
      <c r="D35" s="8">
        <f>D36</f>
        <v>9000</v>
      </c>
      <c r="E35" s="8">
        <f>E36</f>
        <v>31000</v>
      </c>
      <c r="F35" s="8"/>
      <c r="G35" s="8">
        <f>G36</f>
        <v>24000</v>
      </c>
      <c r="H35" s="7">
        <f>H36</f>
        <v>0</v>
      </c>
      <c r="I35" s="53">
        <f aca="true" t="shared" si="3" ref="I35:I48">H35/G35*100</f>
        <v>0</v>
      </c>
      <c r="J35" s="61">
        <f aca="true" t="shared" si="4" ref="J35:J48">H35-G35</f>
        <v>-24000</v>
      </c>
    </row>
    <row r="36" spans="1:10" ht="25.5" customHeight="1" thickBot="1">
      <c r="A36" s="21">
        <v>2240</v>
      </c>
      <c r="B36" s="98" t="s">
        <v>22</v>
      </c>
      <c r="C36" s="99"/>
      <c r="D36" s="61">
        <v>9000</v>
      </c>
      <c r="E36" s="61">
        <v>31000</v>
      </c>
      <c r="F36" s="61"/>
      <c r="G36" s="61">
        <v>24000</v>
      </c>
      <c r="H36" s="61">
        <v>0</v>
      </c>
      <c r="I36" s="71">
        <f t="shared" si="3"/>
        <v>0</v>
      </c>
      <c r="J36" s="61">
        <f t="shared" si="4"/>
        <v>-24000</v>
      </c>
    </row>
    <row r="37" spans="1:10" ht="12.75" customHeight="1" thickBot="1">
      <c r="A37" s="110" t="s">
        <v>69</v>
      </c>
      <c r="B37" s="117"/>
      <c r="C37" s="118"/>
      <c r="D37" s="69">
        <f>D35</f>
        <v>9000</v>
      </c>
      <c r="E37" s="47">
        <f>E36</f>
        <v>31000</v>
      </c>
      <c r="F37" s="47">
        <f>F36</f>
        <v>0</v>
      </c>
      <c r="G37" s="47">
        <f>G36</f>
        <v>24000</v>
      </c>
      <c r="H37" s="68">
        <f>H36</f>
        <v>0</v>
      </c>
      <c r="I37" s="66">
        <f t="shared" si="3"/>
        <v>0</v>
      </c>
      <c r="J37" s="67">
        <f t="shared" si="4"/>
        <v>-24000</v>
      </c>
    </row>
    <row r="38" spans="1:10" ht="19.5" customHeight="1" thickBot="1">
      <c r="A38" s="92" t="s">
        <v>31</v>
      </c>
      <c r="B38" s="111"/>
      <c r="C38" s="112"/>
      <c r="D38" s="72">
        <f>D19+D23+D33+D37</f>
        <v>892798</v>
      </c>
      <c r="E38" s="72">
        <f>E19+E23+E33+E37</f>
        <v>1343747</v>
      </c>
      <c r="F38" s="72">
        <f>F19+F23+F33+F37</f>
        <v>0</v>
      </c>
      <c r="G38" s="72">
        <f>G19+G23+G33+G37</f>
        <v>343681</v>
      </c>
      <c r="H38" s="72">
        <f>H19+H23+H33+H37</f>
        <v>207663.33999999997</v>
      </c>
      <c r="I38" s="72">
        <f t="shared" si="3"/>
        <v>60.42328205516161</v>
      </c>
      <c r="J38" s="73">
        <f t="shared" si="4"/>
        <v>-136017.66000000003</v>
      </c>
    </row>
    <row r="39" spans="1:10" ht="12" customHeight="1">
      <c r="A39" s="12">
        <v>2111</v>
      </c>
      <c r="B39" s="115" t="s">
        <v>33</v>
      </c>
      <c r="C39" s="116"/>
      <c r="D39" s="49">
        <f aca="true" t="shared" si="5" ref="D39:H40">D25+D9</f>
        <v>599170</v>
      </c>
      <c r="E39" s="49">
        <f t="shared" si="5"/>
        <v>674402</v>
      </c>
      <c r="F39" s="49">
        <f t="shared" si="5"/>
        <v>0</v>
      </c>
      <c r="G39" s="49">
        <f t="shared" si="5"/>
        <v>159076</v>
      </c>
      <c r="H39" s="49">
        <f t="shared" si="5"/>
        <v>116327.39</v>
      </c>
      <c r="I39" s="78">
        <f t="shared" si="3"/>
        <v>73.12692675199276</v>
      </c>
      <c r="J39" s="79">
        <f t="shared" si="4"/>
        <v>-42748.61</v>
      </c>
    </row>
    <row r="40" spans="1:10" ht="21" customHeight="1">
      <c r="A40" s="2">
        <v>2120</v>
      </c>
      <c r="B40" s="104" t="s">
        <v>17</v>
      </c>
      <c r="C40" s="105"/>
      <c r="D40" s="9">
        <f t="shared" si="5"/>
        <v>139139</v>
      </c>
      <c r="E40" s="9">
        <f t="shared" si="5"/>
        <v>155690</v>
      </c>
      <c r="F40" s="9">
        <f t="shared" si="5"/>
        <v>0</v>
      </c>
      <c r="G40" s="9">
        <f t="shared" si="5"/>
        <v>37003</v>
      </c>
      <c r="H40" s="9">
        <f t="shared" si="5"/>
        <v>25946.66</v>
      </c>
      <c r="I40" s="77">
        <f t="shared" si="3"/>
        <v>70.1204226684323</v>
      </c>
      <c r="J40" s="80">
        <f t="shared" si="4"/>
        <v>-11056.34</v>
      </c>
    </row>
    <row r="41" spans="1:10" ht="21.75" customHeight="1">
      <c r="A41" s="2">
        <v>2200</v>
      </c>
      <c r="B41" s="104" t="s">
        <v>18</v>
      </c>
      <c r="C41" s="105"/>
      <c r="D41" s="9">
        <f>D42+D43+D44</f>
        <v>138539</v>
      </c>
      <c r="E41" s="9">
        <f>E42+E43+E44</f>
        <v>495305</v>
      </c>
      <c r="F41" s="9">
        <f>F42+F43+F44</f>
        <v>0</v>
      </c>
      <c r="G41" s="9">
        <f>G42+G43+G44</f>
        <v>144552</v>
      </c>
      <c r="H41" s="9">
        <f>H42+H43+H44</f>
        <v>65361.549999999996</v>
      </c>
      <c r="I41" s="77">
        <f t="shared" si="3"/>
        <v>45.21663484420831</v>
      </c>
      <c r="J41" s="80">
        <f t="shared" si="4"/>
        <v>-79190.45000000001</v>
      </c>
    </row>
    <row r="42" spans="1:10" ht="32.25" customHeight="1">
      <c r="A42" s="4">
        <v>2210</v>
      </c>
      <c r="B42" s="98" t="s">
        <v>19</v>
      </c>
      <c r="C42" s="99"/>
      <c r="D42" s="7">
        <f>D28+D12</f>
        <v>20325</v>
      </c>
      <c r="E42" s="7">
        <f>E28+E12</f>
        <v>51505</v>
      </c>
      <c r="F42" s="7">
        <f>F28+F12</f>
        <v>0</v>
      </c>
      <c r="G42" s="7">
        <f>G28+G12</f>
        <v>13325</v>
      </c>
      <c r="H42" s="7">
        <f>H28+H12</f>
        <v>8884.9</v>
      </c>
      <c r="I42" s="53">
        <f t="shared" si="3"/>
        <v>66.67842401500937</v>
      </c>
      <c r="J42" s="62">
        <f t="shared" si="4"/>
        <v>-4440.1</v>
      </c>
    </row>
    <row r="43" spans="1:10" ht="21.75" customHeight="1">
      <c r="A43" s="1">
        <v>2240</v>
      </c>
      <c r="B43" s="96" t="s">
        <v>22</v>
      </c>
      <c r="C43" s="97"/>
      <c r="D43" s="7">
        <f>D36+D29+D13</f>
        <v>57389</v>
      </c>
      <c r="E43" s="7">
        <f>E36+E29+E13</f>
        <v>259756</v>
      </c>
      <c r="F43" s="7">
        <f>F36+F29+F13</f>
        <v>0</v>
      </c>
      <c r="G43" s="7">
        <f>G36+G29+G13</f>
        <v>58272</v>
      </c>
      <c r="H43" s="7">
        <f>H36+H29+H13</f>
        <v>5660.42</v>
      </c>
      <c r="I43" s="53">
        <f t="shared" si="3"/>
        <v>9.713790499725427</v>
      </c>
      <c r="J43" s="62">
        <f t="shared" si="4"/>
        <v>-52611.58</v>
      </c>
    </row>
    <row r="44" spans="1:10" ht="12" customHeight="1">
      <c r="A44" s="2">
        <v>2270</v>
      </c>
      <c r="B44" s="104" t="s">
        <v>25</v>
      </c>
      <c r="C44" s="105"/>
      <c r="D44" s="9">
        <f>D45+D46+D47</f>
        <v>60825</v>
      </c>
      <c r="E44" s="9">
        <f>E45+E46+E47</f>
        <v>184044</v>
      </c>
      <c r="F44" s="9">
        <f>F45+F46+F47</f>
        <v>0</v>
      </c>
      <c r="G44" s="9">
        <f>G45+G46+G47</f>
        <v>72955</v>
      </c>
      <c r="H44" s="9">
        <f>H45+H46+H47</f>
        <v>50816.229999999996</v>
      </c>
      <c r="I44" s="77">
        <f t="shared" si="3"/>
        <v>69.65421150023987</v>
      </c>
      <c r="J44" s="80">
        <f t="shared" si="4"/>
        <v>-22138.770000000004</v>
      </c>
    </row>
    <row r="45" spans="1:10" ht="20.25" customHeight="1">
      <c r="A45" s="1">
        <v>2272</v>
      </c>
      <c r="B45" s="96" t="s">
        <v>26</v>
      </c>
      <c r="C45" s="97"/>
      <c r="D45" s="8">
        <f aca="true" t="shared" si="6" ref="D45:H46">D31+D15</f>
        <v>689</v>
      </c>
      <c r="E45" s="8">
        <f t="shared" si="6"/>
        <v>689</v>
      </c>
      <c r="F45" s="8">
        <f t="shared" si="6"/>
        <v>0</v>
      </c>
      <c r="G45" s="8">
        <f t="shared" si="6"/>
        <v>48</v>
      </c>
      <c r="H45" s="8">
        <f t="shared" si="6"/>
        <v>44.02</v>
      </c>
      <c r="I45" s="53">
        <f t="shared" si="3"/>
        <v>91.70833333333334</v>
      </c>
      <c r="J45" s="62">
        <f t="shared" si="4"/>
        <v>-3.979999999999997</v>
      </c>
    </row>
    <row r="46" spans="1:10" ht="9.75" customHeight="1">
      <c r="A46" s="1">
        <v>2273</v>
      </c>
      <c r="B46" s="96" t="s">
        <v>27</v>
      </c>
      <c r="C46" s="97"/>
      <c r="D46" s="8">
        <f t="shared" si="6"/>
        <v>24380</v>
      </c>
      <c r="E46" s="8">
        <f t="shared" si="6"/>
        <v>94483</v>
      </c>
      <c r="F46" s="8">
        <f t="shared" si="6"/>
        <v>0</v>
      </c>
      <c r="G46" s="8">
        <f t="shared" si="6"/>
        <v>26133</v>
      </c>
      <c r="H46" s="8">
        <f t="shared" si="6"/>
        <v>15741.68</v>
      </c>
      <c r="I46" s="53">
        <f t="shared" si="3"/>
        <v>60.23678873455018</v>
      </c>
      <c r="J46" s="62">
        <f t="shared" si="4"/>
        <v>-10391.32</v>
      </c>
    </row>
    <row r="47" spans="1:10" ht="11.25" customHeight="1">
      <c r="A47" s="1">
        <v>2274</v>
      </c>
      <c r="B47" s="96" t="s">
        <v>28</v>
      </c>
      <c r="C47" s="97"/>
      <c r="D47" s="8">
        <f aca="true" t="shared" si="7" ref="D47:H48">D17</f>
        <v>35756</v>
      </c>
      <c r="E47" s="8">
        <f t="shared" si="7"/>
        <v>88872</v>
      </c>
      <c r="F47" s="8">
        <f t="shared" si="7"/>
        <v>0</v>
      </c>
      <c r="G47" s="8">
        <f t="shared" si="7"/>
        <v>46774</v>
      </c>
      <c r="H47" s="8">
        <f t="shared" si="7"/>
        <v>35030.53</v>
      </c>
      <c r="I47" s="53">
        <f t="shared" si="3"/>
        <v>74.89316714413991</v>
      </c>
      <c r="J47" s="62">
        <f t="shared" si="4"/>
        <v>-11743.470000000001</v>
      </c>
    </row>
    <row r="48" spans="1:10" ht="9.75" customHeight="1" thickBot="1">
      <c r="A48" s="84">
        <v>2800</v>
      </c>
      <c r="B48" s="138" t="s">
        <v>39</v>
      </c>
      <c r="C48" s="138"/>
      <c r="D48" s="85">
        <f t="shared" si="7"/>
        <v>950</v>
      </c>
      <c r="E48" s="85">
        <f t="shared" si="7"/>
        <v>3350</v>
      </c>
      <c r="F48" s="85">
        <f t="shared" si="7"/>
        <v>0</v>
      </c>
      <c r="G48" s="85">
        <f t="shared" si="7"/>
        <v>3050</v>
      </c>
      <c r="H48" s="85">
        <f t="shared" si="7"/>
        <v>27.74</v>
      </c>
      <c r="I48" s="81">
        <f t="shared" si="3"/>
        <v>0.9095081967213114</v>
      </c>
      <c r="J48" s="82">
        <f t="shared" si="4"/>
        <v>-3022.26</v>
      </c>
    </row>
    <row r="49" spans="1:10" ht="13.5" customHeight="1">
      <c r="A49" s="27"/>
      <c r="B49" s="147"/>
      <c r="C49" s="147"/>
      <c r="D49" s="27"/>
      <c r="E49" s="27"/>
      <c r="F49" s="27"/>
      <c r="G49" s="27"/>
      <c r="H49" s="27"/>
      <c r="I49" s="40"/>
      <c r="J49" s="40"/>
    </row>
    <row r="50" spans="1:9" ht="12.75" customHeight="1">
      <c r="A50" s="86"/>
      <c r="B50" s="86"/>
      <c r="C50" s="86" t="s">
        <v>53</v>
      </c>
      <c r="D50" s="86"/>
      <c r="E50" s="87"/>
      <c r="F50" s="88"/>
      <c r="G50" s="88"/>
      <c r="H50" s="86" t="s">
        <v>54</v>
      </c>
      <c r="I50" s="89"/>
    </row>
    <row r="51" spans="1:9" ht="18.75" customHeight="1">
      <c r="A51" s="86"/>
      <c r="B51" s="86"/>
      <c r="C51" s="86"/>
      <c r="D51" s="86"/>
      <c r="E51" s="86"/>
      <c r="F51" s="89"/>
      <c r="G51" s="89"/>
      <c r="H51" s="89"/>
      <c r="I51" s="89"/>
    </row>
    <row r="52" spans="1:9" ht="12.75">
      <c r="A52" s="86" t="s">
        <v>55</v>
      </c>
      <c r="B52" s="86"/>
      <c r="C52" s="86"/>
      <c r="D52" s="86"/>
      <c r="E52" s="86"/>
      <c r="F52" s="89"/>
      <c r="G52" s="89"/>
      <c r="H52" s="89"/>
      <c r="I52" s="89"/>
    </row>
  </sheetData>
  <mergeCells count="49">
    <mergeCell ref="H1:J1"/>
    <mergeCell ref="B34:J34"/>
    <mergeCell ref="A2:J2"/>
    <mergeCell ref="A4:J4"/>
    <mergeCell ref="B29:C29"/>
    <mergeCell ref="A19:C19"/>
    <mergeCell ref="B14:C14"/>
    <mergeCell ref="B18:C18"/>
    <mergeCell ref="B16:C16"/>
    <mergeCell ref="B17:C17"/>
    <mergeCell ref="B9:C9"/>
    <mergeCell ref="B49:C49"/>
    <mergeCell ref="B32:C32"/>
    <mergeCell ref="A33:C33"/>
    <mergeCell ref="B41:C41"/>
    <mergeCell ref="B39:C39"/>
    <mergeCell ref="B40:C40"/>
    <mergeCell ref="B35:C35"/>
    <mergeCell ref="B36:C36"/>
    <mergeCell ref="B47:C47"/>
    <mergeCell ref="B48:C48"/>
    <mergeCell ref="B44:C44"/>
    <mergeCell ref="B42:C42"/>
    <mergeCell ref="B45:C45"/>
    <mergeCell ref="B46:C46"/>
    <mergeCell ref="B43:C43"/>
    <mergeCell ref="A38:C38"/>
    <mergeCell ref="A37:C37"/>
    <mergeCell ref="B24:C24"/>
    <mergeCell ref="B27:C27"/>
    <mergeCell ref="B31:C31"/>
    <mergeCell ref="B30:C30"/>
    <mergeCell ref="B26:C26"/>
    <mergeCell ref="B28:C28"/>
    <mergeCell ref="B25:C25"/>
    <mergeCell ref="B20:J20"/>
    <mergeCell ref="B21:C21"/>
    <mergeCell ref="B22:C22"/>
    <mergeCell ref="A23:C23"/>
    <mergeCell ref="A3:J3"/>
    <mergeCell ref="B11:C11"/>
    <mergeCell ref="B12:C12"/>
    <mergeCell ref="B15:C15"/>
    <mergeCell ref="B5:C5"/>
    <mergeCell ref="B6:C6"/>
    <mergeCell ref="B13:C13"/>
    <mergeCell ref="B10:C10"/>
    <mergeCell ref="B7:J7"/>
    <mergeCell ref="B8:C8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1"/>
  <sheetViews>
    <sheetView view="pageBreakPreview" zoomScaleSheetLayoutView="100" workbookViewId="0" topLeftCell="A100">
      <selection activeCell="A149" sqref="A149:J151"/>
    </sheetView>
  </sheetViews>
  <sheetFormatPr defaultColWidth="9.140625" defaultRowHeight="12.75"/>
  <cols>
    <col min="1" max="1" width="5.8515625" style="0" customWidth="1"/>
    <col min="3" max="3" width="16.421875" style="0" customWidth="1"/>
    <col min="5" max="5" width="9.57421875" style="0" customWidth="1"/>
    <col min="6" max="6" width="8.28125" style="0" hidden="1" customWidth="1"/>
    <col min="7" max="7" width="10.00390625" style="0" customWidth="1"/>
    <col min="8" max="8" width="9.28125" style="0" customWidth="1"/>
    <col min="9" max="9" width="7.8515625" style="0" customWidth="1"/>
    <col min="10" max="10" width="11.140625" style="0" customWidth="1"/>
  </cols>
  <sheetData>
    <row r="1" spans="8:10" ht="27.75" customHeight="1">
      <c r="H1" s="95" t="s">
        <v>56</v>
      </c>
      <c r="I1" s="95"/>
      <c r="J1" s="95"/>
    </row>
    <row r="2" spans="1:10" ht="12.75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.75">
      <c r="A3" s="100" t="s">
        <v>47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3.5" customHeight="1">
      <c r="A4" s="100" t="s">
        <v>51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67.5" customHeight="1">
      <c r="A5" s="41" t="s">
        <v>0</v>
      </c>
      <c r="B5" s="102" t="s">
        <v>13</v>
      </c>
      <c r="C5" s="103"/>
      <c r="D5" s="42" t="s">
        <v>48</v>
      </c>
      <c r="E5" s="42" t="s">
        <v>49</v>
      </c>
      <c r="F5" s="42" t="s">
        <v>34</v>
      </c>
      <c r="G5" s="42" t="s">
        <v>34</v>
      </c>
      <c r="H5" s="43" t="s">
        <v>52</v>
      </c>
      <c r="I5" s="41" t="s">
        <v>9</v>
      </c>
      <c r="J5" s="42" t="s">
        <v>14</v>
      </c>
    </row>
    <row r="6" spans="1:10" ht="9.75" customHeight="1">
      <c r="A6" s="1"/>
      <c r="B6" s="104" t="s">
        <v>15</v>
      </c>
      <c r="C6" s="105"/>
      <c r="D6" s="8"/>
      <c r="E6" s="8"/>
      <c r="F6" s="8"/>
      <c r="G6" s="8"/>
      <c r="H6" s="44"/>
      <c r="I6" s="8"/>
      <c r="J6" s="8"/>
    </row>
    <row r="7" spans="1:10" ht="24.75" customHeight="1">
      <c r="A7" s="10">
        <v>10116</v>
      </c>
      <c r="B7" s="104" t="s">
        <v>16</v>
      </c>
      <c r="C7" s="105"/>
      <c r="D7" s="8"/>
      <c r="E7" s="8"/>
      <c r="F7" s="8"/>
      <c r="G7" s="8"/>
      <c r="H7" s="7"/>
      <c r="I7" s="8"/>
      <c r="J7" s="8"/>
    </row>
    <row r="8" spans="1:10" ht="13.5" customHeight="1" hidden="1">
      <c r="A8" s="10"/>
      <c r="B8" s="74"/>
      <c r="C8" s="75"/>
      <c r="D8" s="8"/>
      <c r="E8" s="8">
        <f>E9+E10</f>
        <v>423180</v>
      </c>
      <c r="F8" s="8"/>
      <c r="G8" s="8">
        <f>G9+G10</f>
        <v>423180</v>
      </c>
      <c r="H8" s="7">
        <f>H9+H10</f>
        <v>421958.62</v>
      </c>
      <c r="I8" s="8">
        <f>H8/G8*100</f>
        <v>99.71138050002362</v>
      </c>
      <c r="J8" s="8">
        <f>H8-G8</f>
        <v>-1221.3800000000047</v>
      </c>
    </row>
    <row r="9" spans="1:10" ht="10.5" customHeight="1">
      <c r="A9" s="1">
        <v>2111</v>
      </c>
      <c r="B9" s="96" t="s">
        <v>33</v>
      </c>
      <c r="C9" s="97"/>
      <c r="D9" s="8">
        <v>333059</v>
      </c>
      <c r="E9" s="8">
        <v>340619</v>
      </c>
      <c r="F9" s="8"/>
      <c r="G9" s="8">
        <f>E9</f>
        <v>340619</v>
      </c>
      <c r="H9" s="8">
        <v>340580.39</v>
      </c>
      <c r="I9" s="8">
        <f>H9/G9*100</f>
        <v>99.98866475446174</v>
      </c>
      <c r="J9" s="8">
        <f>H9-G9</f>
        <v>-38.60999999998603</v>
      </c>
    </row>
    <row r="10" spans="1:10" ht="11.25" customHeight="1">
      <c r="A10" s="1">
        <v>2120</v>
      </c>
      <c r="B10" s="96" t="s">
        <v>17</v>
      </c>
      <c r="C10" s="97"/>
      <c r="D10" s="8">
        <v>121905</v>
      </c>
      <c r="E10" s="8">
        <v>82561</v>
      </c>
      <c r="F10" s="8"/>
      <c r="G10" s="8">
        <f aca="true" t="shared" si="0" ref="G10:G26">E10</f>
        <v>82561</v>
      </c>
      <c r="H10" s="7">
        <v>81378.23</v>
      </c>
      <c r="I10" s="8">
        <f>H10/G10*100</f>
        <v>98.56739865069464</v>
      </c>
      <c r="J10" s="8">
        <f>H10-G10</f>
        <v>-1182.770000000004</v>
      </c>
    </row>
    <row r="11" spans="1:10" ht="12.75" customHeight="1">
      <c r="A11" s="1">
        <v>2200</v>
      </c>
      <c r="B11" s="96" t="s">
        <v>18</v>
      </c>
      <c r="C11" s="97"/>
      <c r="D11" s="8">
        <f>D12+D15+D18</f>
        <v>93617</v>
      </c>
      <c r="E11" s="8">
        <f>E12+E15+E18</f>
        <v>151090</v>
      </c>
      <c r="F11" s="8">
        <f>F12+F15+F18</f>
        <v>0</v>
      </c>
      <c r="G11" s="8">
        <f t="shared" si="0"/>
        <v>151090</v>
      </c>
      <c r="H11" s="8">
        <f>H12+H15+H18</f>
        <v>103270.70000000001</v>
      </c>
      <c r="I11" s="8">
        <f>H11/G11*100</f>
        <v>68.35045337216229</v>
      </c>
      <c r="J11" s="8">
        <f>H11-G11</f>
        <v>-47819.29999999999</v>
      </c>
    </row>
    <row r="12" spans="1:10" ht="43.5" customHeight="1">
      <c r="A12" s="4">
        <v>2210</v>
      </c>
      <c r="B12" s="98" t="s">
        <v>19</v>
      </c>
      <c r="C12" s="99"/>
      <c r="D12" s="8">
        <v>8946</v>
      </c>
      <c r="E12" s="45">
        <v>23036</v>
      </c>
      <c r="F12" s="45"/>
      <c r="G12" s="8">
        <f t="shared" si="0"/>
        <v>23036</v>
      </c>
      <c r="H12" s="46">
        <v>23034.15</v>
      </c>
      <c r="I12" s="8">
        <f>H12/G12*100</f>
        <v>99.99196909185623</v>
      </c>
      <c r="J12" s="8">
        <f>H12-G12</f>
        <v>-1.8499999999985448</v>
      </c>
    </row>
    <row r="13" spans="1:10" ht="19.5" customHeight="1" hidden="1">
      <c r="A13" s="1">
        <v>1132</v>
      </c>
      <c r="B13" s="106" t="s">
        <v>20</v>
      </c>
      <c r="C13" s="106"/>
      <c r="D13" s="8"/>
      <c r="E13" s="8"/>
      <c r="F13" s="8"/>
      <c r="G13" s="8">
        <f t="shared" si="0"/>
        <v>0</v>
      </c>
      <c r="H13" s="8"/>
      <c r="I13" s="8"/>
      <c r="J13" s="8"/>
    </row>
    <row r="14" spans="1:10" ht="12" customHeight="1" hidden="1">
      <c r="A14" s="1">
        <v>1133</v>
      </c>
      <c r="B14" s="96" t="s">
        <v>32</v>
      </c>
      <c r="C14" s="97"/>
      <c r="D14" s="8"/>
      <c r="E14" s="8"/>
      <c r="F14" s="8"/>
      <c r="G14" s="8">
        <f t="shared" si="0"/>
        <v>0</v>
      </c>
      <c r="H14" s="8"/>
      <c r="I14" s="8"/>
      <c r="J14" s="8"/>
    </row>
    <row r="15" spans="1:10" ht="20.25" customHeight="1">
      <c r="A15" s="1">
        <v>2240</v>
      </c>
      <c r="B15" s="96" t="s">
        <v>22</v>
      </c>
      <c r="C15" s="97"/>
      <c r="D15" s="8">
        <v>21053</v>
      </c>
      <c r="E15" s="8">
        <v>31054</v>
      </c>
      <c r="F15" s="8"/>
      <c r="G15" s="8">
        <f t="shared" si="0"/>
        <v>31054</v>
      </c>
      <c r="H15" s="8">
        <v>30871.61</v>
      </c>
      <c r="I15" s="8">
        <f>H15/G15*100</f>
        <v>99.41266825529722</v>
      </c>
      <c r="J15" s="8">
        <f>H15-G15</f>
        <v>-182.38999999999942</v>
      </c>
    </row>
    <row r="16" spans="1:10" ht="10.5" customHeight="1" hidden="1">
      <c r="A16" s="1">
        <v>2250</v>
      </c>
      <c r="B16" s="96" t="s">
        <v>24</v>
      </c>
      <c r="C16" s="97"/>
      <c r="D16" s="8"/>
      <c r="E16" s="8"/>
      <c r="F16" s="8"/>
      <c r="G16" s="8">
        <f t="shared" si="0"/>
        <v>0</v>
      </c>
      <c r="H16" s="7"/>
      <c r="I16" s="8"/>
      <c r="J16" s="8">
        <f aca="true" t="shared" si="1" ref="J16:J26">H16-G16</f>
        <v>0</v>
      </c>
    </row>
    <row r="17" spans="1:10" ht="12.75" customHeight="1" hidden="1">
      <c r="A17" s="1">
        <v>1140</v>
      </c>
      <c r="B17" s="96" t="s">
        <v>24</v>
      </c>
      <c r="C17" s="97"/>
      <c r="D17" s="8"/>
      <c r="E17" s="8"/>
      <c r="F17" s="8"/>
      <c r="G17" s="8">
        <f t="shared" si="0"/>
        <v>0</v>
      </c>
      <c r="H17" s="7"/>
      <c r="I17" s="8" t="e">
        <f aca="true" t="shared" si="2" ref="I17:I26">H17/G17*100</f>
        <v>#DIV/0!</v>
      </c>
      <c r="J17" s="8">
        <f t="shared" si="1"/>
        <v>0</v>
      </c>
    </row>
    <row r="18" spans="1:10" ht="22.5" customHeight="1">
      <c r="A18" s="1">
        <v>2270</v>
      </c>
      <c r="B18" s="96" t="s">
        <v>25</v>
      </c>
      <c r="C18" s="97"/>
      <c r="D18" s="8">
        <f>D19+D20+D21</f>
        <v>63618</v>
      </c>
      <c r="E18" s="8">
        <f>E19+E20+E21</f>
        <v>97000</v>
      </c>
      <c r="F18" s="8">
        <f>F19+F20+F21</f>
        <v>0</v>
      </c>
      <c r="G18" s="8">
        <f t="shared" si="0"/>
        <v>97000</v>
      </c>
      <c r="H18" s="8">
        <f>H19+H20+H21</f>
        <v>49364.94</v>
      </c>
      <c r="I18" s="8">
        <f t="shared" si="2"/>
        <v>50.89169072164948</v>
      </c>
      <c r="J18" s="8">
        <f t="shared" si="1"/>
        <v>-47635.06</v>
      </c>
    </row>
    <row r="19" spans="1:10" ht="22.5" customHeight="1">
      <c r="A19" s="1">
        <v>2272</v>
      </c>
      <c r="B19" s="96" t="s">
        <v>26</v>
      </c>
      <c r="C19" s="97"/>
      <c r="D19" s="8">
        <v>424</v>
      </c>
      <c r="E19" s="8">
        <v>489</v>
      </c>
      <c r="F19" s="8"/>
      <c r="G19" s="8">
        <f t="shared" si="0"/>
        <v>489</v>
      </c>
      <c r="H19" s="7">
        <v>272.41</v>
      </c>
      <c r="I19" s="8">
        <f t="shared" si="2"/>
        <v>55.70756646216769</v>
      </c>
      <c r="J19" s="8">
        <f t="shared" si="1"/>
        <v>-216.58999999999997</v>
      </c>
    </row>
    <row r="20" spans="1:10" ht="10.5" customHeight="1">
      <c r="A20" s="1">
        <v>2273</v>
      </c>
      <c r="B20" s="96" t="s">
        <v>27</v>
      </c>
      <c r="C20" s="97"/>
      <c r="D20" s="8">
        <v>23969</v>
      </c>
      <c r="E20" s="8">
        <v>27590</v>
      </c>
      <c r="F20" s="8"/>
      <c r="G20" s="8">
        <f t="shared" si="0"/>
        <v>27590</v>
      </c>
      <c r="H20" s="7">
        <v>4115.5</v>
      </c>
      <c r="I20" s="8">
        <f t="shared" si="2"/>
        <v>14.916636462486407</v>
      </c>
      <c r="J20" s="8">
        <f t="shared" si="1"/>
        <v>-23474.5</v>
      </c>
    </row>
    <row r="21" spans="1:10" ht="11.25" customHeight="1">
      <c r="A21" s="1">
        <v>2274</v>
      </c>
      <c r="B21" s="96" t="s">
        <v>28</v>
      </c>
      <c r="C21" s="97"/>
      <c r="D21" s="8">
        <v>39225</v>
      </c>
      <c r="E21" s="8">
        <v>68921</v>
      </c>
      <c r="F21" s="8"/>
      <c r="G21" s="8">
        <f t="shared" si="0"/>
        <v>68921</v>
      </c>
      <c r="H21" s="7">
        <v>44977.03</v>
      </c>
      <c r="I21" s="8">
        <f t="shared" si="2"/>
        <v>65.25881806706228</v>
      </c>
      <c r="J21" s="8">
        <f t="shared" si="1"/>
        <v>-23943.97</v>
      </c>
    </row>
    <row r="22" spans="1:10" ht="22.5" customHeight="1" hidden="1">
      <c r="A22" s="1">
        <v>1165</v>
      </c>
      <c r="B22" s="96" t="s">
        <v>29</v>
      </c>
      <c r="C22" s="97"/>
      <c r="D22" s="8"/>
      <c r="E22" s="8"/>
      <c r="F22" s="8"/>
      <c r="G22" s="8">
        <f t="shared" si="0"/>
        <v>0</v>
      </c>
      <c r="H22" s="7"/>
      <c r="I22" s="8" t="e">
        <f t="shared" si="2"/>
        <v>#DIV/0!</v>
      </c>
      <c r="J22" s="8">
        <f t="shared" si="1"/>
        <v>0</v>
      </c>
    </row>
    <row r="23" spans="1:10" ht="1.5" customHeight="1" hidden="1">
      <c r="A23" s="1"/>
      <c r="B23" s="96"/>
      <c r="C23" s="97"/>
      <c r="D23" s="8"/>
      <c r="E23" s="8"/>
      <c r="F23" s="8"/>
      <c r="G23" s="8">
        <f t="shared" si="0"/>
        <v>0</v>
      </c>
      <c r="H23" s="7"/>
      <c r="I23" s="8" t="e">
        <f t="shared" si="2"/>
        <v>#DIV/0!</v>
      </c>
      <c r="J23" s="8">
        <f t="shared" si="1"/>
        <v>0</v>
      </c>
    </row>
    <row r="24" spans="1:10" ht="0.75" customHeight="1" hidden="1">
      <c r="A24" s="1"/>
      <c r="B24" s="96"/>
      <c r="C24" s="97"/>
      <c r="D24" s="8"/>
      <c r="E24" s="8"/>
      <c r="F24" s="8"/>
      <c r="G24" s="8">
        <f t="shared" si="0"/>
        <v>0</v>
      </c>
      <c r="H24" s="7"/>
      <c r="I24" s="8" t="e">
        <f t="shared" si="2"/>
        <v>#DIV/0!</v>
      </c>
      <c r="J24" s="8">
        <f t="shared" si="1"/>
        <v>0</v>
      </c>
    </row>
    <row r="25" spans="1:10" ht="0.75" customHeight="1" hidden="1">
      <c r="A25" s="1"/>
      <c r="B25" s="96"/>
      <c r="C25" s="97"/>
      <c r="D25" s="8"/>
      <c r="E25" s="8"/>
      <c r="F25" s="8"/>
      <c r="G25" s="8">
        <f t="shared" si="0"/>
        <v>0</v>
      </c>
      <c r="H25" s="7"/>
      <c r="I25" s="8"/>
      <c r="J25" s="8"/>
    </row>
    <row r="26" spans="1:10" ht="12.75" customHeight="1" thickBot="1">
      <c r="A26" s="4">
        <v>2800</v>
      </c>
      <c r="B26" s="98" t="s">
        <v>39</v>
      </c>
      <c r="C26" s="99"/>
      <c r="D26" s="8">
        <v>2660</v>
      </c>
      <c r="E26" s="45">
        <v>3153</v>
      </c>
      <c r="F26" s="45"/>
      <c r="G26" s="8">
        <f t="shared" si="0"/>
        <v>3153</v>
      </c>
      <c r="H26" s="46">
        <v>63.88</v>
      </c>
      <c r="I26" s="8">
        <f t="shared" si="2"/>
        <v>2.0260069774817637</v>
      </c>
      <c r="J26" s="8">
        <f t="shared" si="1"/>
        <v>-3089.12</v>
      </c>
    </row>
    <row r="27" spans="1:10" ht="10.5" customHeight="1" thickBot="1">
      <c r="A27" s="110" t="s">
        <v>42</v>
      </c>
      <c r="B27" s="93"/>
      <c r="C27" s="94"/>
      <c r="D27" s="47">
        <f>D9+D10+D11+D17+D26</f>
        <v>551241</v>
      </c>
      <c r="E27" s="47">
        <f>E9+E10+E11+E17+E26</f>
        <v>577423</v>
      </c>
      <c r="F27" s="47">
        <f>F9+F10+F11+F17+F26</f>
        <v>0</v>
      </c>
      <c r="G27" s="47">
        <f>G9+G10+G11+G17+G26</f>
        <v>577423</v>
      </c>
      <c r="H27" s="47">
        <f>H9+H10+H11+H17+H26</f>
        <v>525293.2000000001</v>
      </c>
      <c r="I27" s="47">
        <f>H27/G27*100</f>
        <v>90.97199107067091</v>
      </c>
      <c r="J27" s="48">
        <f>H27-G27</f>
        <v>-52129.79999999993</v>
      </c>
    </row>
    <row r="28" spans="1:10" ht="13.5" customHeight="1" hidden="1">
      <c r="A28" s="12">
        <v>70101</v>
      </c>
      <c r="B28" s="109" t="s">
        <v>38</v>
      </c>
      <c r="C28" s="109"/>
      <c r="D28" s="49"/>
      <c r="E28" s="49"/>
      <c r="F28" s="49"/>
      <c r="G28" s="49"/>
      <c r="H28" s="49"/>
      <c r="I28" s="49"/>
      <c r="J28" s="49"/>
    </row>
    <row r="29" spans="1:10" ht="19.5" customHeight="1" hidden="1">
      <c r="A29" s="15">
        <v>2240</v>
      </c>
      <c r="B29" s="96" t="s">
        <v>22</v>
      </c>
      <c r="C29" s="97"/>
      <c r="D29" s="8">
        <v>0</v>
      </c>
      <c r="E29" s="8">
        <v>0</v>
      </c>
      <c r="F29" s="8">
        <v>0</v>
      </c>
      <c r="G29" s="8">
        <v>0</v>
      </c>
      <c r="H29" s="8"/>
      <c r="I29" s="8"/>
      <c r="J29" s="8">
        <f>H29-G29</f>
        <v>0</v>
      </c>
    </row>
    <row r="30" spans="1:10" ht="12.75" customHeight="1" hidden="1" thickBot="1">
      <c r="A30" s="16" t="s">
        <v>30</v>
      </c>
      <c r="B30" s="121"/>
      <c r="C30" s="122"/>
      <c r="D30" s="50">
        <f>D29</f>
        <v>0</v>
      </c>
      <c r="E30" s="50">
        <f>E29</f>
        <v>0</v>
      </c>
      <c r="F30" s="50">
        <f>F29</f>
        <v>0</v>
      </c>
      <c r="G30" s="50">
        <f>G29</f>
        <v>0</v>
      </c>
      <c r="H30" s="51">
        <f>H29</f>
        <v>0</v>
      </c>
      <c r="I30" s="37" t="e">
        <f>H30/G30*100</f>
        <v>#DIV/0!</v>
      </c>
      <c r="J30" s="37">
        <f>H30-G30</f>
        <v>0</v>
      </c>
    </row>
    <row r="31" spans="1:10" ht="32.25" customHeight="1" hidden="1" thickBot="1">
      <c r="A31" s="14">
        <v>90412</v>
      </c>
      <c r="B31" s="125" t="s">
        <v>35</v>
      </c>
      <c r="C31" s="126"/>
      <c r="D31" s="52"/>
      <c r="E31" s="52"/>
      <c r="F31" s="52"/>
      <c r="G31" s="52"/>
      <c r="H31" s="44"/>
      <c r="I31" s="52"/>
      <c r="J31" s="52">
        <f aca="true" t="shared" si="3" ref="J31:J43">H31-G31</f>
        <v>0</v>
      </c>
    </row>
    <row r="32" spans="1:10" ht="20.25" customHeight="1" hidden="1">
      <c r="A32" s="1">
        <v>2730</v>
      </c>
      <c r="B32" s="96" t="s">
        <v>37</v>
      </c>
      <c r="C32" s="97"/>
      <c r="D32" s="8"/>
      <c r="E32" s="8"/>
      <c r="F32" s="52"/>
      <c r="G32" s="52"/>
      <c r="H32" s="44"/>
      <c r="I32" s="8"/>
      <c r="J32" s="8">
        <f t="shared" si="3"/>
        <v>0</v>
      </c>
    </row>
    <row r="33" spans="1:10" ht="11.25" customHeight="1" hidden="1">
      <c r="A33" s="16" t="s">
        <v>30</v>
      </c>
      <c r="B33" s="96"/>
      <c r="C33" s="97"/>
      <c r="D33" s="8">
        <f>D34+D35+D36+D37</f>
        <v>0</v>
      </c>
      <c r="E33" s="8">
        <f>E32</f>
        <v>0</v>
      </c>
      <c r="F33" s="8">
        <f>F32</f>
        <v>0</v>
      </c>
      <c r="G33" s="8">
        <f>G32</f>
        <v>0</v>
      </c>
      <c r="H33" s="8">
        <f>H32</f>
        <v>0</v>
      </c>
      <c r="I33" s="8" t="e">
        <f>H33/G33*100</f>
        <v>#DIV/0!</v>
      </c>
      <c r="J33" s="8">
        <f t="shared" si="3"/>
        <v>0</v>
      </c>
    </row>
    <row r="34" spans="1:10" ht="34.5" customHeight="1" hidden="1">
      <c r="A34" s="16">
        <v>110103</v>
      </c>
      <c r="B34" s="127" t="s">
        <v>36</v>
      </c>
      <c r="C34" s="128"/>
      <c r="D34" s="53"/>
      <c r="E34" s="53"/>
      <c r="F34" s="53"/>
      <c r="G34" s="53"/>
      <c r="H34" s="54"/>
      <c r="I34" s="8" t="e">
        <f>H34/G34*100</f>
        <v>#DIV/0!</v>
      </c>
      <c r="J34" s="8">
        <f t="shared" si="3"/>
        <v>0</v>
      </c>
    </row>
    <row r="35" spans="1:10" ht="32.25" customHeight="1" hidden="1">
      <c r="A35" s="1">
        <v>2210</v>
      </c>
      <c r="B35" s="123" t="s">
        <v>19</v>
      </c>
      <c r="C35" s="124"/>
      <c r="D35" s="53"/>
      <c r="E35" s="53"/>
      <c r="F35" s="53"/>
      <c r="G35" s="53"/>
      <c r="H35" s="54"/>
      <c r="I35" s="8" t="e">
        <f>H35/G35*100</f>
        <v>#DIV/0!</v>
      </c>
      <c r="J35" s="8">
        <f t="shared" si="3"/>
        <v>0</v>
      </c>
    </row>
    <row r="36" spans="1:10" ht="9.75" customHeight="1" hidden="1">
      <c r="A36" s="1">
        <v>1133</v>
      </c>
      <c r="B36" s="107" t="s">
        <v>21</v>
      </c>
      <c r="C36" s="108"/>
      <c r="D36" s="53"/>
      <c r="E36" s="53"/>
      <c r="F36" s="53"/>
      <c r="G36" s="53"/>
      <c r="H36" s="54"/>
      <c r="I36" s="8" t="e">
        <f>H36/G36*100</f>
        <v>#DIV/0!</v>
      </c>
      <c r="J36" s="8">
        <f t="shared" si="3"/>
        <v>0</v>
      </c>
    </row>
    <row r="37" spans="1:10" ht="9.75" customHeight="1" hidden="1">
      <c r="A37" s="1">
        <v>1134</v>
      </c>
      <c r="B37" s="107" t="s">
        <v>22</v>
      </c>
      <c r="C37" s="108"/>
      <c r="D37" s="55"/>
      <c r="E37" s="55"/>
      <c r="F37" s="55"/>
      <c r="G37" s="55"/>
      <c r="H37" s="56"/>
      <c r="I37" s="8" t="e">
        <f>H37/G37*100</f>
        <v>#DIV/0!</v>
      </c>
      <c r="J37" s="8">
        <f t="shared" si="3"/>
        <v>0</v>
      </c>
    </row>
    <row r="38" spans="1:10" ht="11.25" customHeight="1" hidden="1">
      <c r="A38" s="1">
        <v>1135</v>
      </c>
      <c r="B38" s="107" t="s">
        <v>23</v>
      </c>
      <c r="C38" s="108"/>
      <c r="D38" s="53"/>
      <c r="E38" s="53"/>
      <c r="F38" s="53"/>
      <c r="G38" s="53"/>
      <c r="H38" s="53"/>
      <c r="I38" s="8"/>
      <c r="J38" s="8">
        <f t="shared" si="3"/>
        <v>0</v>
      </c>
    </row>
    <row r="39" spans="1:10" ht="12" customHeight="1" hidden="1">
      <c r="A39" s="1">
        <v>1140</v>
      </c>
      <c r="B39" s="107" t="s">
        <v>24</v>
      </c>
      <c r="C39" s="108"/>
      <c r="D39" s="53"/>
      <c r="E39" s="53"/>
      <c r="F39" s="53"/>
      <c r="G39" s="53"/>
      <c r="H39" s="53"/>
      <c r="I39" s="8"/>
      <c r="J39" s="8"/>
    </row>
    <row r="40" spans="1:10" ht="13.5" customHeight="1" hidden="1">
      <c r="A40" s="1">
        <v>1160</v>
      </c>
      <c r="B40" s="107" t="s">
        <v>25</v>
      </c>
      <c r="C40" s="108"/>
      <c r="D40" s="53">
        <f>D41+D42+D43</f>
        <v>0</v>
      </c>
      <c r="E40" s="53">
        <f>E41+E42+E43</f>
        <v>0</v>
      </c>
      <c r="F40" s="53">
        <f>F41+F42+F43</f>
        <v>0</v>
      </c>
      <c r="G40" s="53">
        <f>G41+G42+G43</f>
        <v>0</v>
      </c>
      <c r="H40" s="53"/>
      <c r="I40" s="8" t="e">
        <f>H40/G40*100</f>
        <v>#DIV/0!</v>
      </c>
      <c r="J40" s="8">
        <f t="shared" si="3"/>
        <v>0</v>
      </c>
    </row>
    <row r="41" spans="1:10" ht="12" customHeight="1" hidden="1">
      <c r="A41" s="1">
        <v>1162</v>
      </c>
      <c r="B41" s="107" t="s">
        <v>26</v>
      </c>
      <c r="C41" s="108"/>
      <c r="D41" s="53"/>
      <c r="E41" s="53"/>
      <c r="F41" s="53"/>
      <c r="G41" s="53"/>
      <c r="H41" s="53"/>
      <c r="I41" s="8" t="e">
        <f>H41/G41*100</f>
        <v>#DIV/0!</v>
      </c>
      <c r="J41" s="8">
        <f t="shared" si="3"/>
        <v>0</v>
      </c>
    </row>
    <row r="42" spans="1:10" ht="12" customHeight="1" hidden="1">
      <c r="A42" s="1">
        <v>1163</v>
      </c>
      <c r="B42" s="107" t="s">
        <v>27</v>
      </c>
      <c r="C42" s="108"/>
      <c r="D42" s="53"/>
      <c r="E42" s="53"/>
      <c r="F42" s="53"/>
      <c r="G42" s="53"/>
      <c r="H42" s="53"/>
      <c r="I42" s="8" t="e">
        <f>H42/G42*100</f>
        <v>#DIV/0!</v>
      </c>
      <c r="J42" s="8">
        <f t="shared" si="3"/>
        <v>0</v>
      </c>
    </row>
    <row r="43" spans="1:10" ht="13.5" customHeight="1" hidden="1">
      <c r="A43" s="1">
        <v>1164</v>
      </c>
      <c r="B43" s="107" t="s">
        <v>28</v>
      </c>
      <c r="C43" s="108"/>
      <c r="D43" s="53"/>
      <c r="E43" s="53"/>
      <c r="F43" s="53"/>
      <c r="G43" s="53"/>
      <c r="H43" s="54"/>
      <c r="I43" s="8" t="e">
        <f>H43/G43*100</f>
        <v>#DIV/0!</v>
      </c>
      <c r="J43" s="8">
        <f t="shared" si="3"/>
        <v>0</v>
      </c>
    </row>
    <row r="44" spans="1:10" ht="15" customHeight="1" hidden="1">
      <c r="A44" s="1">
        <v>1165</v>
      </c>
      <c r="B44" s="107" t="s">
        <v>29</v>
      </c>
      <c r="C44" s="108"/>
      <c r="D44" s="53"/>
      <c r="E44" s="53"/>
      <c r="F44" s="53"/>
      <c r="G44" s="53"/>
      <c r="H44" s="54"/>
      <c r="I44" s="8"/>
      <c r="J44" s="8"/>
    </row>
    <row r="45" spans="1:10" ht="12.75" customHeight="1" hidden="1">
      <c r="A45" s="1">
        <v>1300</v>
      </c>
      <c r="B45" s="107"/>
      <c r="C45" s="108"/>
      <c r="D45" s="53"/>
      <c r="E45" s="53"/>
      <c r="F45" s="53"/>
      <c r="G45" s="53"/>
      <c r="H45" s="54"/>
      <c r="I45" s="8" t="e">
        <f>H45/G45*100</f>
        <v>#DIV/0!</v>
      </c>
      <c r="J45" s="8">
        <f>H45-G45</f>
        <v>0</v>
      </c>
    </row>
    <row r="46" spans="1:10" ht="12" customHeight="1" hidden="1">
      <c r="A46" s="1">
        <v>1343</v>
      </c>
      <c r="B46" s="107"/>
      <c r="C46" s="108"/>
      <c r="D46" s="53"/>
      <c r="E46" s="53"/>
      <c r="F46" s="53"/>
      <c r="G46" s="53"/>
      <c r="H46" s="54"/>
      <c r="I46" s="8" t="e">
        <f>H46/G46*100</f>
        <v>#DIV/0!</v>
      </c>
      <c r="J46" s="8">
        <f>H46-G46</f>
        <v>0</v>
      </c>
    </row>
    <row r="47" spans="1:10" ht="15.75" customHeight="1" hidden="1">
      <c r="A47" s="1"/>
      <c r="B47" s="107"/>
      <c r="C47" s="108"/>
      <c r="D47" s="53"/>
      <c r="E47" s="53"/>
      <c r="F47" s="53"/>
      <c r="G47" s="53"/>
      <c r="H47" s="54"/>
      <c r="I47" s="8"/>
      <c r="J47" s="8"/>
    </row>
    <row r="48" spans="1:10" ht="7.5" customHeight="1" hidden="1" thickBot="1">
      <c r="A48" s="4"/>
      <c r="B48" s="119"/>
      <c r="C48" s="120"/>
      <c r="D48" s="55"/>
      <c r="E48" s="55"/>
      <c r="F48" s="55"/>
      <c r="G48" s="55"/>
      <c r="H48" s="56"/>
      <c r="I48" s="45"/>
      <c r="J48" s="45"/>
    </row>
    <row r="49" spans="1:10" ht="6.75" customHeight="1" hidden="1" thickBot="1">
      <c r="A49" s="17" t="s">
        <v>30</v>
      </c>
      <c r="B49" s="132"/>
      <c r="C49" s="133"/>
      <c r="D49" s="57">
        <f>D31+D32+D33+D42+D43+D47+D48</f>
        <v>0</v>
      </c>
      <c r="E49" s="57"/>
      <c r="F49" s="57"/>
      <c r="G49" s="57"/>
      <c r="H49" s="58"/>
      <c r="I49" s="13"/>
      <c r="J49" s="18">
        <f>H49-G49</f>
        <v>0</v>
      </c>
    </row>
    <row r="50" spans="1:10" ht="10.5" customHeight="1" hidden="1">
      <c r="A50" s="3"/>
      <c r="B50" s="113"/>
      <c r="C50" s="114"/>
      <c r="D50" s="52"/>
      <c r="E50" s="52"/>
      <c r="F50" s="52"/>
      <c r="G50" s="52"/>
      <c r="H50" s="44"/>
      <c r="I50" s="52" t="e">
        <f>H50/G50*100</f>
        <v>#DIV/0!</v>
      </c>
      <c r="J50" s="52"/>
    </row>
    <row r="51" spans="1:10" ht="22.5" customHeight="1">
      <c r="A51" s="10">
        <v>100203</v>
      </c>
      <c r="B51" s="104" t="s">
        <v>45</v>
      </c>
      <c r="C51" s="105"/>
      <c r="D51" s="8"/>
      <c r="E51" s="8"/>
      <c r="F51" s="8"/>
      <c r="G51" s="8"/>
      <c r="H51" s="7"/>
      <c r="I51" s="8"/>
      <c r="J51" s="8"/>
    </row>
    <row r="52" spans="1:10" ht="22.5" customHeight="1">
      <c r="A52" s="1">
        <v>2111</v>
      </c>
      <c r="B52" s="96" t="s">
        <v>33</v>
      </c>
      <c r="C52" s="97"/>
      <c r="D52" s="8"/>
      <c r="E52" s="8">
        <v>10500</v>
      </c>
      <c r="F52" s="8"/>
      <c r="G52" s="8">
        <v>10500</v>
      </c>
      <c r="H52" s="7">
        <v>10500</v>
      </c>
      <c r="I52" s="8">
        <f aca="true" t="shared" si="4" ref="I52:I61">H52/G52*100</f>
        <v>100</v>
      </c>
      <c r="J52" s="8">
        <f aca="true" t="shared" si="5" ref="J52:J61">H52-G52</f>
        <v>0</v>
      </c>
    </row>
    <row r="53" spans="1:10" ht="22.5" customHeight="1">
      <c r="A53" s="1">
        <v>2120</v>
      </c>
      <c r="B53" s="96" t="s">
        <v>17</v>
      </c>
      <c r="C53" s="97"/>
      <c r="D53" s="8"/>
      <c r="E53" s="8">
        <v>2310</v>
      </c>
      <c r="F53" s="8"/>
      <c r="G53" s="8">
        <f>E53</f>
        <v>2310</v>
      </c>
      <c r="H53" s="7">
        <v>2310</v>
      </c>
      <c r="I53" s="8">
        <f t="shared" si="4"/>
        <v>100</v>
      </c>
      <c r="J53" s="8">
        <f t="shared" si="5"/>
        <v>0</v>
      </c>
    </row>
    <row r="54" spans="1:10" ht="12.75" customHeight="1">
      <c r="A54" s="1">
        <v>2200</v>
      </c>
      <c r="B54" s="96" t="s">
        <v>18</v>
      </c>
      <c r="C54" s="97"/>
      <c r="D54" s="8">
        <f>D56+D57</f>
        <v>9048</v>
      </c>
      <c r="E54" s="8">
        <f>E55+E56+E57</f>
        <v>137377</v>
      </c>
      <c r="F54" s="8">
        <f>F55+F56+F57</f>
        <v>0</v>
      </c>
      <c r="G54" s="8">
        <f aca="true" t="shared" si="6" ref="G54:G62">E54</f>
        <v>137377</v>
      </c>
      <c r="H54" s="8">
        <f>H55+H56+H57</f>
        <v>87833.3</v>
      </c>
      <c r="I54" s="8">
        <f t="shared" si="4"/>
        <v>63.93595725630929</v>
      </c>
      <c r="J54" s="8">
        <f t="shared" si="5"/>
        <v>-49543.7</v>
      </c>
    </row>
    <row r="55" spans="1:10" ht="12.75" customHeight="1">
      <c r="A55" s="4">
        <v>2210</v>
      </c>
      <c r="B55" s="98" t="s">
        <v>19</v>
      </c>
      <c r="C55" s="99"/>
      <c r="D55" s="8"/>
      <c r="E55" s="8">
        <v>2250</v>
      </c>
      <c r="F55" s="8"/>
      <c r="G55" s="8">
        <f t="shared" si="6"/>
        <v>2250</v>
      </c>
      <c r="H55" s="7">
        <v>1800</v>
      </c>
      <c r="I55" s="8">
        <f t="shared" si="4"/>
        <v>80</v>
      </c>
      <c r="J55" s="8">
        <f t="shared" si="5"/>
        <v>-450</v>
      </c>
    </row>
    <row r="56" spans="1:10" ht="21" customHeight="1">
      <c r="A56" s="1">
        <v>2240</v>
      </c>
      <c r="B56" s="96" t="s">
        <v>22</v>
      </c>
      <c r="C56" s="97"/>
      <c r="D56" s="8">
        <v>0</v>
      </c>
      <c r="E56" s="8">
        <v>95333</v>
      </c>
      <c r="F56" s="8"/>
      <c r="G56" s="8">
        <f t="shared" si="6"/>
        <v>95333</v>
      </c>
      <c r="H56" s="7">
        <v>68966.52</v>
      </c>
      <c r="I56" s="8">
        <f t="shared" si="4"/>
        <v>72.34275644320435</v>
      </c>
      <c r="J56" s="8">
        <f t="shared" si="5"/>
        <v>-26366.479999999996</v>
      </c>
    </row>
    <row r="57" spans="1:10" ht="21.75" customHeight="1">
      <c r="A57" s="1">
        <v>2270</v>
      </c>
      <c r="B57" s="96" t="s">
        <v>25</v>
      </c>
      <c r="C57" s="97"/>
      <c r="D57" s="8">
        <f>D58+D62</f>
        <v>9048</v>
      </c>
      <c r="E57" s="8">
        <f>E58+E62</f>
        <v>39794</v>
      </c>
      <c r="F57" s="8">
        <f>F58+F62</f>
        <v>0</v>
      </c>
      <c r="G57" s="8">
        <f t="shared" si="6"/>
        <v>39794</v>
      </c>
      <c r="H57" s="8">
        <f>H58+H62</f>
        <v>17066.78</v>
      </c>
      <c r="I57" s="8">
        <f t="shared" si="4"/>
        <v>42.88782228476655</v>
      </c>
      <c r="J57" s="8">
        <f t="shared" si="5"/>
        <v>-22727.22</v>
      </c>
    </row>
    <row r="58" spans="1:10" ht="22.5" customHeight="1">
      <c r="A58" s="1">
        <v>2272</v>
      </c>
      <c r="B58" s="96" t="s">
        <v>26</v>
      </c>
      <c r="C58" s="97"/>
      <c r="D58" s="8">
        <v>233</v>
      </c>
      <c r="E58" s="8">
        <v>298</v>
      </c>
      <c r="F58" s="8"/>
      <c r="G58" s="8">
        <f t="shared" si="6"/>
        <v>298</v>
      </c>
      <c r="H58" s="7">
        <v>152.11</v>
      </c>
      <c r="I58" s="8">
        <f t="shared" si="4"/>
        <v>51.04362416107383</v>
      </c>
      <c r="J58" s="8">
        <f t="shared" si="5"/>
        <v>-145.89</v>
      </c>
    </row>
    <row r="59" spans="1:10" ht="10.5" customHeight="1" hidden="1">
      <c r="A59" s="1"/>
      <c r="B59" s="96"/>
      <c r="C59" s="97"/>
      <c r="D59" s="8"/>
      <c r="E59" s="8"/>
      <c r="F59" s="8"/>
      <c r="G59" s="8">
        <f t="shared" si="6"/>
        <v>0</v>
      </c>
      <c r="H59" s="7"/>
      <c r="I59" s="8" t="e">
        <f t="shared" si="4"/>
        <v>#DIV/0!</v>
      </c>
      <c r="J59" s="8">
        <f t="shared" si="5"/>
        <v>0</v>
      </c>
    </row>
    <row r="60" spans="1:10" ht="0.75" customHeight="1" hidden="1">
      <c r="A60" s="1"/>
      <c r="B60" s="96"/>
      <c r="C60" s="97"/>
      <c r="D60" s="8"/>
      <c r="E60" s="8"/>
      <c r="F60" s="8"/>
      <c r="G60" s="8">
        <f t="shared" si="6"/>
        <v>0</v>
      </c>
      <c r="H60" s="7"/>
      <c r="I60" s="8" t="e">
        <f t="shared" si="4"/>
        <v>#DIV/0!</v>
      </c>
      <c r="J60" s="8">
        <f t="shared" si="5"/>
        <v>0</v>
      </c>
    </row>
    <row r="61" spans="1:10" ht="14.25" customHeight="1" hidden="1">
      <c r="A61" s="1"/>
      <c r="B61" s="96"/>
      <c r="C61" s="97"/>
      <c r="D61" s="8"/>
      <c r="E61" s="8"/>
      <c r="F61" s="8"/>
      <c r="G61" s="8">
        <f t="shared" si="6"/>
        <v>0</v>
      </c>
      <c r="H61" s="7"/>
      <c r="I61" s="8" t="e">
        <f t="shared" si="4"/>
        <v>#DIV/0!</v>
      </c>
      <c r="J61" s="8">
        <f t="shared" si="5"/>
        <v>0</v>
      </c>
    </row>
    <row r="62" spans="1:10" ht="12.75" customHeight="1" thickBot="1">
      <c r="A62" s="1">
        <v>2273</v>
      </c>
      <c r="B62" s="96" t="s">
        <v>27</v>
      </c>
      <c r="C62" s="97"/>
      <c r="D62" s="8">
        <v>8815</v>
      </c>
      <c r="E62" s="8">
        <v>39496</v>
      </c>
      <c r="F62" s="8"/>
      <c r="G62" s="8">
        <f t="shared" si="6"/>
        <v>39496</v>
      </c>
      <c r="H62" s="7">
        <v>16914.67</v>
      </c>
      <c r="I62" s="8">
        <f>H62/G62*100</f>
        <v>42.82628620619809</v>
      </c>
      <c r="J62" s="8">
        <f>H62-G62</f>
        <v>-22581.33</v>
      </c>
    </row>
    <row r="63" spans="1:10" ht="10.5" customHeight="1" thickBot="1">
      <c r="A63" s="110" t="s">
        <v>43</v>
      </c>
      <c r="B63" s="93"/>
      <c r="C63" s="94"/>
      <c r="D63" s="47">
        <f>D54</f>
        <v>9048</v>
      </c>
      <c r="E63" s="47">
        <f>E54+E53+E52</f>
        <v>150187</v>
      </c>
      <c r="F63" s="47">
        <f>F54</f>
        <v>0</v>
      </c>
      <c r="G63" s="47">
        <f>G54+G53+G52</f>
        <v>150187</v>
      </c>
      <c r="H63" s="47">
        <f>H54+H53+H52</f>
        <v>100643.3</v>
      </c>
      <c r="I63" s="47">
        <f>H63/G63*100</f>
        <v>67.01199171699281</v>
      </c>
      <c r="J63" s="47">
        <f>J54</f>
        <v>-49543.7</v>
      </c>
    </row>
    <row r="64" spans="1:10" ht="10.5" customHeight="1" hidden="1">
      <c r="A64" s="12">
        <v>90412</v>
      </c>
      <c r="B64" s="151" t="s">
        <v>10</v>
      </c>
      <c r="C64" s="152"/>
      <c r="D64" s="52"/>
      <c r="E64" s="52"/>
      <c r="F64" s="52"/>
      <c r="G64" s="44"/>
      <c r="H64" s="44"/>
      <c r="I64" s="52"/>
      <c r="J64" s="52"/>
    </row>
    <row r="65" spans="1:10" ht="21.75" customHeight="1" hidden="1">
      <c r="A65" s="1">
        <v>1343</v>
      </c>
      <c r="B65" s="96" t="s">
        <v>11</v>
      </c>
      <c r="C65" s="97"/>
      <c r="D65" s="59"/>
      <c r="E65" s="59"/>
      <c r="F65" s="59"/>
      <c r="G65" s="60"/>
      <c r="H65" s="7"/>
      <c r="I65" s="8" t="e">
        <f>H65/G65*100</f>
        <v>#DIV/0!</v>
      </c>
      <c r="J65" s="8">
        <f>H65-G65</f>
        <v>0</v>
      </c>
    </row>
    <row r="66" spans="1:10" ht="0.75" customHeight="1" hidden="1">
      <c r="A66" s="2" t="s">
        <v>1</v>
      </c>
      <c r="B66" s="104"/>
      <c r="C66" s="105"/>
      <c r="D66" s="8">
        <f>D65</f>
        <v>0</v>
      </c>
      <c r="E66" s="8">
        <f>E65</f>
        <v>0</v>
      </c>
      <c r="F66" s="8">
        <f>F65</f>
        <v>0</v>
      </c>
      <c r="G66" s="8">
        <f>G65</f>
        <v>0</v>
      </c>
      <c r="H66" s="8">
        <f>H65</f>
        <v>0</v>
      </c>
      <c r="I66" s="8" t="e">
        <f>H66/G66*100</f>
        <v>#DIV/0!</v>
      </c>
      <c r="J66" s="8">
        <f>H66-G66</f>
        <v>0</v>
      </c>
    </row>
    <row r="67" spans="1:10" ht="3.75" customHeight="1" hidden="1">
      <c r="A67" s="2"/>
      <c r="B67" s="104"/>
      <c r="C67" s="105"/>
      <c r="D67" s="8"/>
      <c r="E67" s="8"/>
      <c r="F67" s="8"/>
      <c r="G67" s="8"/>
      <c r="H67" s="7"/>
      <c r="I67" s="8"/>
      <c r="J67" s="8"/>
    </row>
    <row r="68" spans="1:10" ht="21" customHeight="1" hidden="1">
      <c r="A68" s="2">
        <v>110103</v>
      </c>
      <c r="B68" s="153" t="s">
        <v>12</v>
      </c>
      <c r="C68" s="154"/>
      <c r="D68" s="8"/>
      <c r="E68" s="8"/>
      <c r="F68" s="8"/>
      <c r="G68" s="8"/>
      <c r="H68" s="7"/>
      <c r="I68" s="8"/>
      <c r="J68" s="8"/>
    </row>
    <row r="69" spans="1:10" ht="1.5" customHeight="1" hidden="1">
      <c r="A69" s="1"/>
      <c r="B69" s="5"/>
      <c r="C69" s="6"/>
      <c r="D69" s="8"/>
      <c r="E69" s="8"/>
      <c r="F69" s="8"/>
      <c r="G69" s="8"/>
      <c r="H69" s="7"/>
      <c r="I69" s="8"/>
      <c r="J69" s="8"/>
    </row>
    <row r="70" spans="1:10" ht="0.75" customHeight="1" hidden="1">
      <c r="A70" s="1">
        <v>1130</v>
      </c>
      <c r="B70" s="90" t="s">
        <v>2</v>
      </c>
      <c r="C70" s="91"/>
      <c r="D70" s="8">
        <f>D71+D72</f>
        <v>0</v>
      </c>
      <c r="E70" s="8">
        <f>E71+E72</f>
        <v>0</v>
      </c>
      <c r="F70" s="8">
        <f>F71+F72</f>
        <v>0</v>
      </c>
      <c r="G70" s="8">
        <f>G71+G72</f>
        <v>0</v>
      </c>
      <c r="H70" s="8">
        <f>H71+H72</f>
        <v>0</v>
      </c>
      <c r="I70" s="8" t="e">
        <f>H70/G70*100</f>
        <v>#DIV/0!</v>
      </c>
      <c r="J70" s="8">
        <f>H70-G70</f>
        <v>0</v>
      </c>
    </row>
    <row r="71" spans="1:10" ht="22.5" customHeight="1" hidden="1">
      <c r="A71" s="1">
        <v>1131</v>
      </c>
      <c r="B71" s="90" t="s">
        <v>3</v>
      </c>
      <c r="C71" s="91"/>
      <c r="D71" s="8"/>
      <c r="E71" s="8"/>
      <c r="F71" s="8"/>
      <c r="G71" s="8"/>
      <c r="H71" s="8"/>
      <c r="I71" s="8" t="e">
        <f>H71/G71*100</f>
        <v>#DIV/0!</v>
      </c>
      <c r="J71" s="8">
        <f>H71-G71</f>
        <v>0</v>
      </c>
    </row>
    <row r="72" spans="1:10" ht="11.25" customHeight="1" hidden="1">
      <c r="A72" s="1">
        <v>1133</v>
      </c>
      <c r="B72" s="96" t="s">
        <v>5</v>
      </c>
      <c r="C72" s="97"/>
      <c r="D72" s="8"/>
      <c r="E72" s="8"/>
      <c r="F72" s="8"/>
      <c r="G72" s="8"/>
      <c r="H72" s="7"/>
      <c r="I72" s="8" t="e">
        <f>H72/G72*100</f>
        <v>#DIV/0!</v>
      </c>
      <c r="J72" s="8">
        <f>H72-G72</f>
        <v>0</v>
      </c>
    </row>
    <row r="73" spans="1:10" ht="11.25" customHeight="1" hidden="1">
      <c r="A73" s="2" t="s">
        <v>1</v>
      </c>
      <c r="B73" s="5"/>
      <c r="C73" s="6"/>
      <c r="D73" s="8"/>
      <c r="E73" s="8"/>
      <c r="F73" s="9">
        <f>F70</f>
        <v>0</v>
      </c>
      <c r="G73" s="9">
        <f>G70</f>
        <v>0</v>
      </c>
      <c r="H73" s="9">
        <f>H70</f>
        <v>0</v>
      </c>
      <c r="I73" s="8" t="e">
        <f>H73/G73*100</f>
        <v>#DIV/0!</v>
      </c>
      <c r="J73" s="8">
        <f>H73-G73</f>
        <v>0</v>
      </c>
    </row>
    <row r="74" spans="1:10" ht="0.75" customHeight="1" hidden="1">
      <c r="A74" s="2"/>
      <c r="B74" s="104"/>
      <c r="C74" s="105"/>
      <c r="D74" s="8"/>
      <c r="E74" s="8"/>
      <c r="F74" s="8"/>
      <c r="G74" s="8"/>
      <c r="H74" s="7"/>
      <c r="I74" s="8"/>
      <c r="J74" s="8"/>
    </row>
    <row r="75" spans="1:10" ht="2.25" customHeight="1" hidden="1">
      <c r="A75" s="1"/>
      <c r="B75" s="90"/>
      <c r="C75" s="91"/>
      <c r="D75" s="8"/>
      <c r="E75" s="8"/>
      <c r="F75" s="8"/>
      <c r="G75" s="8"/>
      <c r="H75" s="7"/>
      <c r="I75" s="8"/>
      <c r="J75" s="8"/>
    </row>
    <row r="76" spans="1:10" ht="1.5" customHeight="1" hidden="1">
      <c r="A76" s="1"/>
      <c r="B76" s="90"/>
      <c r="C76" s="91"/>
      <c r="D76" s="8"/>
      <c r="E76" s="8"/>
      <c r="F76" s="8"/>
      <c r="G76" s="8"/>
      <c r="H76" s="7"/>
      <c r="I76" s="8"/>
      <c r="J76" s="8"/>
    </row>
    <row r="77" spans="1:10" ht="2.25" customHeight="1" hidden="1">
      <c r="A77" s="1"/>
      <c r="B77" s="90"/>
      <c r="C77" s="91"/>
      <c r="D77" s="8"/>
      <c r="E77" s="8"/>
      <c r="F77" s="8"/>
      <c r="G77" s="8"/>
      <c r="H77" s="7"/>
      <c r="I77" s="8"/>
      <c r="J77" s="8"/>
    </row>
    <row r="78" spans="1:10" ht="1.5" customHeight="1" hidden="1">
      <c r="A78" s="1"/>
      <c r="B78" s="106"/>
      <c r="C78" s="106"/>
      <c r="D78" s="8"/>
      <c r="E78" s="8"/>
      <c r="F78" s="8"/>
      <c r="G78" s="8"/>
      <c r="H78" s="7"/>
      <c r="I78" s="8"/>
      <c r="J78" s="8"/>
    </row>
    <row r="79" spans="1:10" ht="0.75" customHeight="1" hidden="1">
      <c r="A79" s="16">
        <v>110103</v>
      </c>
      <c r="B79" s="129" t="s">
        <v>40</v>
      </c>
      <c r="C79" s="130"/>
      <c r="D79" s="8"/>
      <c r="E79" s="8"/>
      <c r="F79" s="8"/>
      <c r="G79" s="8"/>
      <c r="H79" s="7"/>
      <c r="I79" s="8"/>
      <c r="J79" s="8"/>
    </row>
    <row r="80" spans="1:11" ht="12" customHeight="1" hidden="1">
      <c r="A80" s="1">
        <v>2200</v>
      </c>
      <c r="B80" s="96" t="s">
        <v>18</v>
      </c>
      <c r="C80" s="97"/>
      <c r="D80" s="8"/>
      <c r="E80" s="61"/>
      <c r="F80" s="62"/>
      <c r="G80" s="62"/>
      <c r="H80" s="62"/>
      <c r="I80" s="62" t="e">
        <f>I81</f>
        <v>#DIV/0!</v>
      </c>
      <c r="J80" s="62">
        <f>J81</f>
        <v>0</v>
      </c>
      <c r="K80" s="22"/>
    </row>
    <row r="81" spans="1:11" ht="46.5" customHeight="1" hidden="1">
      <c r="A81" s="21">
        <v>2210</v>
      </c>
      <c r="B81" s="98" t="s">
        <v>19</v>
      </c>
      <c r="C81" s="99"/>
      <c r="D81" s="63"/>
      <c r="E81" s="61"/>
      <c r="F81" s="61"/>
      <c r="G81" s="61"/>
      <c r="H81" s="64"/>
      <c r="I81" s="8" t="e">
        <f>H81/G81*100</f>
        <v>#DIV/0!</v>
      </c>
      <c r="J81" s="61">
        <f>H81-G81</f>
        <v>0</v>
      </c>
      <c r="K81" s="22"/>
    </row>
    <row r="82" spans="1:10" ht="14.25" customHeight="1" hidden="1" thickBot="1">
      <c r="A82" s="11" t="s">
        <v>30</v>
      </c>
      <c r="B82" s="136"/>
      <c r="C82" s="137"/>
      <c r="D82" s="65">
        <f>D80</f>
        <v>0</v>
      </c>
      <c r="E82" s="65">
        <f aca="true" t="shared" si="7" ref="E82:J82">E80</f>
        <v>0</v>
      </c>
      <c r="F82" s="65">
        <f t="shared" si="7"/>
        <v>0</v>
      </c>
      <c r="G82" s="65">
        <f t="shared" si="7"/>
        <v>0</v>
      </c>
      <c r="H82" s="65">
        <f t="shared" si="7"/>
        <v>0</v>
      </c>
      <c r="I82" s="65" t="e">
        <f t="shared" si="7"/>
        <v>#DIV/0!</v>
      </c>
      <c r="J82" s="65">
        <f t="shared" si="7"/>
        <v>0</v>
      </c>
    </row>
    <row r="83" spans="1:10" ht="38.25" customHeight="1">
      <c r="A83" s="12">
        <v>110103</v>
      </c>
      <c r="B83" s="115" t="s">
        <v>40</v>
      </c>
      <c r="C83" s="116"/>
      <c r="D83" s="52"/>
      <c r="E83" s="52"/>
      <c r="F83" s="52"/>
      <c r="G83" s="52"/>
      <c r="H83" s="44"/>
      <c r="I83" s="52"/>
      <c r="J83" s="52"/>
    </row>
    <row r="84" spans="1:10" ht="12.75" customHeight="1" hidden="1">
      <c r="A84" s="3">
        <v>2111</v>
      </c>
      <c r="B84" s="113" t="s">
        <v>33</v>
      </c>
      <c r="C84" s="114"/>
      <c r="D84" s="8"/>
      <c r="E84" s="8"/>
      <c r="F84" s="8"/>
      <c r="G84" s="8"/>
      <c r="H84" s="7"/>
      <c r="I84" s="8"/>
      <c r="J84" s="8"/>
    </row>
    <row r="85" spans="1:10" ht="21" customHeight="1" hidden="1">
      <c r="A85" s="1">
        <v>2120</v>
      </c>
      <c r="B85" s="96" t="s">
        <v>17</v>
      </c>
      <c r="C85" s="97"/>
      <c r="D85" s="8"/>
      <c r="E85" s="8"/>
      <c r="F85" s="8"/>
      <c r="G85" s="8"/>
      <c r="H85" s="7"/>
      <c r="I85" s="8"/>
      <c r="J85" s="8"/>
    </row>
    <row r="86" spans="1:10" ht="12.75" customHeight="1">
      <c r="A86" s="1">
        <v>2200</v>
      </c>
      <c r="B86" s="96" t="s">
        <v>18</v>
      </c>
      <c r="C86" s="97"/>
      <c r="D86" s="8">
        <f>D87+D88+D90</f>
        <v>0</v>
      </c>
      <c r="E86" s="8">
        <f>E87+E88+E90</f>
        <v>9500</v>
      </c>
      <c r="F86" s="8">
        <f>F87+F88+F90</f>
        <v>0</v>
      </c>
      <c r="G86" s="8">
        <v>9500</v>
      </c>
      <c r="H86" s="8">
        <f>H87+H88+H90</f>
        <v>5850</v>
      </c>
      <c r="I86" s="8">
        <f>H86/G86*100</f>
        <v>61.578947368421055</v>
      </c>
      <c r="J86" s="8">
        <f>H86-G86</f>
        <v>-3650</v>
      </c>
    </row>
    <row r="87" spans="1:10" ht="31.5" customHeight="1">
      <c r="A87" s="4">
        <v>2210</v>
      </c>
      <c r="B87" s="98" t="s">
        <v>19</v>
      </c>
      <c r="C87" s="99"/>
      <c r="D87" s="8"/>
      <c r="E87" s="8">
        <v>9500</v>
      </c>
      <c r="F87" s="8"/>
      <c r="G87" s="8">
        <v>9500</v>
      </c>
      <c r="H87" s="7">
        <v>5850</v>
      </c>
      <c r="I87" s="8">
        <f>H87/G87*100</f>
        <v>61.578947368421055</v>
      </c>
      <c r="J87" s="8">
        <f>H87-G87</f>
        <v>-3650</v>
      </c>
    </row>
    <row r="88" spans="1:10" ht="21.75" customHeight="1" hidden="1">
      <c r="A88" s="1">
        <v>2240</v>
      </c>
      <c r="B88" s="96" t="s">
        <v>22</v>
      </c>
      <c r="C88" s="97"/>
      <c r="D88" s="8"/>
      <c r="E88" s="8"/>
      <c r="F88" s="8"/>
      <c r="G88" s="8"/>
      <c r="H88" s="7"/>
      <c r="I88" s="8"/>
      <c r="J88" s="8"/>
    </row>
    <row r="89" spans="1:10" ht="1.5" customHeight="1" hidden="1">
      <c r="A89" s="1"/>
      <c r="B89" s="96"/>
      <c r="C89" s="97"/>
      <c r="D89" s="8"/>
      <c r="E89" s="8"/>
      <c r="F89" s="8"/>
      <c r="G89" s="8"/>
      <c r="H89" s="7"/>
      <c r="I89" s="8"/>
      <c r="J89" s="8"/>
    </row>
    <row r="90" spans="1:10" ht="21" customHeight="1" hidden="1">
      <c r="A90" s="1">
        <v>2270</v>
      </c>
      <c r="B90" s="96" t="s">
        <v>25</v>
      </c>
      <c r="C90" s="97"/>
      <c r="D90" s="8">
        <f>D91+D92</f>
        <v>0</v>
      </c>
      <c r="E90" s="8">
        <f>E91+E92</f>
        <v>0</v>
      </c>
      <c r="F90" s="8">
        <f>F91+F92</f>
        <v>0</v>
      </c>
      <c r="G90" s="8">
        <f>G91+G92</f>
        <v>0</v>
      </c>
      <c r="H90" s="8"/>
      <c r="I90" s="8"/>
      <c r="J90" s="8"/>
    </row>
    <row r="91" spans="1:10" ht="21" customHeight="1" hidden="1">
      <c r="A91" s="1">
        <v>2272</v>
      </c>
      <c r="B91" s="96" t="s">
        <v>26</v>
      </c>
      <c r="C91" s="97"/>
      <c r="D91" s="8"/>
      <c r="E91" s="8"/>
      <c r="F91" s="8"/>
      <c r="G91" s="8"/>
      <c r="H91" s="7"/>
      <c r="I91" s="8"/>
      <c r="J91" s="8"/>
    </row>
    <row r="92" spans="1:10" ht="12.75" hidden="1">
      <c r="A92" s="1">
        <v>2273</v>
      </c>
      <c r="B92" s="96" t="s">
        <v>4</v>
      </c>
      <c r="C92" s="97"/>
      <c r="D92" s="8"/>
      <c r="E92" s="8"/>
      <c r="F92" s="8"/>
      <c r="G92" s="8"/>
      <c r="H92" s="7"/>
      <c r="I92" s="8"/>
      <c r="J92" s="8"/>
    </row>
    <row r="93" spans="1:10" ht="3.75" customHeight="1" hidden="1">
      <c r="A93" s="1"/>
      <c r="B93" s="96"/>
      <c r="C93" s="97"/>
      <c r="D93" s="8"/>
      <c r="E93" s="8"/>
      <c r="F93" s="8"/>
      <c r="G93" s="8"/>
      <c r="H93" s="7">
        <v>0</v>
      </c>
      <c r="I93" s="8"/>
      <c r="J93" s="8"/>
    </row>
    <row r="94" spans="1:10" ht="0.75" customHeight="1" thickBot="1">
      <c r="A94" s="4"/>
      <c r="B94" s="98"/>
      <c r="C94" s="99"/>
      <c r="D94" s="45"/>
      <c r="E94" s="45"/>
      <c r="F94" s="45"/>
      <c r="G94" s="45"/>
      <c r="H94" s="46"/>
      <c r="I94" s="45"/>
      <c r="J94" s="45"/>
    </row>
    <row r="95" spans="1:10" ht="12.75" customHeight="1" thickBot="1">
      <c r="A95" s="110" t="s">
        <v>50</v>
      </c>
      <c r="B95" s="117"/>
      <c r="C95" s="118"/>
      <c r="D95" s="47">
        <f>D84+D85+D86</f>
        <v>0</v>
      </c>
      <c r="E95" s="47">
        <f>E84+E85+E86</f>
        <v>9500</v>
      </c>
      <c r="F95" s="47">
        <f>F84+F85+F86</f>
        <v>0</v>
      </c>
      <c r="G95" s="47">
        <f>G84+G85+G86</f>
        <v>9500</v>
      </c>
      <c r="H95" s="47">
        <f>H84+H85+H87+H88+H90</f>
        <v>5850</v>
      </c>
      <c r="I95" s="66">
        <f>H95/G95*100</f>
        <v>61.578947368421055</v>
      </c>
      <c r="J95" s="67">
        <f>H95-G95</f>
        <v>-3650</v>
      </c>
    </row>
    <row r="96" spans="1:10" ht="19.5" customHeight="1">
      <c r="A96" s="12">
        <v>170703</v>
      </c>
      <c r="B96" s="115" t="s">
        <v>41</v>
      </c>
      <c r="C96" s="116"/>
      <c r="D96" s="52"/>
      <c r="E96" s="52"/>
      <c r="F96" s="52"/>
      <c r="G96" s="52"/>
      <c r="H96" s="44"/>
      <c r="I96" s="70"/>
      <c r="J96" s="52"/>
    </row>
    <row r="97" spans="1:10" ht="12" customHeight="1">
      <c r="A97" s="1">
        <v>2200</v>
      </c>
      <c r="B97" s="96" t="s">
        <v>18</v>
      </c>
      <c r="C97" s="97"/>
      <c r="D97" s="8">
        <f>D98</f>
        <v>2000</v>
      </c>
      <c r="E97" s="8">
        <f>E98</f>
        <v>9400</v>
      </c>
      <c r="F97" s="8"/>
      <c r="G97" s="8">
        <f>G98</f>
        <v>9400</v>
      </c>
      <c r="H97" s="7">
        <f>H98</f>
        <v>4200</v>
      </c>
      <c r="I97" s="53">
        <f aca="true" t="shared" si="8" ref="I97:I104">H97/G97*100</f>
        <v>44.680851063829785</v>
      </c>
      <c r="J97" s="61">
        <f aca="true" t="shared" si="9" ref="J97:J104">H97-G97</f>
        <v>-5200</v>
      </c>
    </row>
    <row r="98" spans="1:10" ht="25.5" customHeight="1" thickBot="1">
      <c r="A98" s="21">
        <v>2240</v>
      </c>
      <c r="B98" s="98" t="s">
        <v>22</v>
      </c>
      <c r="C98" s="99"/>
      <c r="D98" s="61">
        <v>2000</v>
      </c>
      <c r="E98" s="61">
        <v>9400</v>
      </c>
      <c r="F98" s="61"/>
      <c r="G98" s="61">
        <v>9400</v>
      </c>
      <c r="H98" s="61">
        <v>4200</v>
      </c>
      <c r="I98" s="71">
        <f t="shared" si="8"/>
        <v>44.680851063829785</v>
      </c>
      <c r="J98" s="61">
        <f t="shared" si="9"/>
        <v>-5200</v>
      </c>
    </row>
    <row r="99" spans="1:10" ht="12.75" customHeight="1" thickBot="1">
      <c r="A99" s="110" t="s">
        <v>44</v>
      </c>
      <c r="B99" s="117"/>
      <c r="C99" s="118"/>
      <c r="D99" s="69">
        <f>D97</f>
        <v>2000</v>
      </c>
      <c r="E99" s="47">
        <f>E98</f>
        <v>9400</v>
      </c>
      <c r="F99" s="47">
        <f>F98</f>
        <v>0</v>
      </c>
      <c r="G99" s="47">
        <f>G98</f>
        <v>9400</v>
      </c>
      <c r="H99" s="68">
        <f>H98</f>
        <v>4200</v>
      </c>
      <c r="I99" s="66">
        <f t="shared" si="8"/>
        <v>44.680851063829785</v>
      </c>
      <c r="J99" s="67">
        <f t="shared" si="9"/>
        <v>-5200</v>
      </c>
    </row>
    <row r="100" spans="1:10" ht="19.5" customHeight="1" thickBot="1">
      <c r="A100" s="92" t="s">
        <v>31</v>
      </c>
      <c r="B100" s="111"/>
      <c r="C100" s="112"/>
      <c r="D100" s="72">
        <f>D27+D30+D33+D63+D95+D99</f>
        <v>562289</v>
      </c>
      <c r="E100" s="72">
        <f>E27+E30+E33+E63+E95+E99</f>
        <v>746510</v>
      </c>
      <c r="F100" s="72">
        <f>F27+F30+F33+F63+F95+F99</f>
        <v>0</v>
      </c>
      <c r="G100" s="72">
        <f>G27+G30+G33+G63+G95+G99</f>
        <v>746510</v>
      </c>
      <c r="H100" s="72">
        <f>H27+H30+H33+H63+H95+H99</f>
        <v>635986.5000000001</v>
      </c>
      <c r="I100" s="72">
        <f t="shared" si="8"/>
        <v>85.19463905373004</v>
      </c>
      <c r="J100" s="73">
        <f t="shared" si="9"/>
        <v>-110523.49999999988</v>
      </c>
    </row>
    <row r="101" spans="1:10" ht="12" customHeight="1">
      <c r="A101" s="12">
        <v>2111</v>
      </c>
      <c r="B101" s="115" t="s">
        <v>33</v>
      </c>
      <c r="C101" s="116"/>
      <c r="D101" s="49">
        <f aca="true" t="shared" si="10" ref="D101:H102">D52+D9</f>
        <v>333059</v>
      </c>
      <c r="E101" s="49">
        <f t="shared" si="10"/>
        <v>351119</v>
      </c>
      <c r="F101" s="49">
        <f t="shared" si="10"/>
        <v>0</v>
      </c>
      <c r="G101" s="49">
        <f t="shared" si="10"/>
        <v>351119</v>
      </c>
      <c r="H101" s="49">
        <f t="shared" si="10"/>
        <v>351080.39</v>
      </c>
      <c r="I101" s="78">
        <f t="shared" si="8"/>
        <v>99.98900372808079</v>
      </c>
      <c r="J101" s="79">
        <f t="shared" si="9"/>
        <v>-38.60999999998603</v>
      </c>
    </row>
    <row r="102" spans="1:10" ht="21" customHeight="1">
      <c r="A102" s="2">
        <v>2120</v>
      </c>
      <c r="B102" s="104" t="s">
        <v>17</v>
      </c>
      <c r="C102" s="105"/>
      <c r="D102" s="9">
        <f t="shared" si="10"/>
        <v>121905</v>
      </c>
      <c r="E102" s="9">
        <f t="shared" si="10"/>
        <v>84871</v>
      </c>
      <c r="F102" s="9">
        <f t="shared" si="10"/>
        <v>0</v>
      </c>
      <c r="G102" s="9">
        <f t="shared" si="10"/>
        <v>84871</v>
      </c>
      <c r="H102" s="9">
        <f t="shared" si="10"/>
        <v>83688.23</v>
      </c>
      <c r="I102" s="77">
        <f t="shared" si="8"/>
        <v>98.60639087556409</v>
      </c>
      <c r="J102" s="80">
        <f t="shared" si="9"/>
        <v>-1182.770000000004</v>
      </c>
    </row>
    <row r="103" spans="1:10" ht="21.75" customHeight="1">
      <c r="A103" s="2">
        <v>2200</v>
      </c>
      <c r="B103" s="104" t="s">
        <v>18</v>
      </c>
      <c r="C103" s="105"/>
      <c r="D103" s="9">
        <f>D104+D107+D110</f>
        <v>95850</v>
      </c>
      <c r="E103" s="9">
        <f>E104+E107+E110</f>
        <v>267871</v>
      </c>
      <c r="F103" s="9">
        <f>F104+F107+F110</f>
        <v>0</v>
      </c>
      <c r="G103" s="9">
        <f>G104+G107+G110</f>
        <v>267871</v>
      </c>
      <c r="H103" s="9">
        <f>H104+H107+H110</f>
        <v>201154</v>
      </c>
      <c r="I103" s="77">
        <f t="shared" si="8"/>
        <v>75.09360849065409</v>
      </c>
      <c r="J103" s="80">
        <f t="shared" si="9"/>
        <v>-66717</v>
      </c>
    </row>
    <row r="104" spans="1:10" ht="32.25" customHeight="1">
      <c r="A104" s="4">
        <v>2210</v>
      </c>
      <c r="B104" s="98" t="s">
        <v>19</v>
      </c>
      <c r="C104" s="99"/>
      <c r="D104" s="7">
        <f>D87+D55+D12</f>
        <v>8946</v>
      </c>
      <c r="E104" s="7">
        <f>E87+E55+E12</f>
        <v>34786</v>
      </c>
      <c r="F104" s="7">
        <f>F87+F55+F12</f>
        <v>0</v>
      </c>
      <c r="G104" s="7">
        <f>G87+G55+G12</f>
        <v>34786</v>
      </c>
      <c r="H104" s="7">
        <f>H87+H55+H12</f>
        <v>30684.15</v>
      </c>
      <c r="I104" s="53">
        <f t="shared" si="8"/>
        <v>88.20833093773356</v>
      </c>
      <c r="J104" s="62">
        <f t="shared" si="9"/>
        <v>-4101.8499999999985</v>
      </c>
    </row>
    <row r="105" spans="1:10" ht="21" customHeight="1" hidden="1">
      <c r="A105" s="1">
        <v>1132</v>
      </c>
      <c r="B105" s="96" t="s">
        <v>20</v>
      </c>
      <c r="C105" s="97"/>
      <c r="D105" s="7">
        <f>D88+D56+D13</f>
        <v>0</v>
      </c>
      <c r="E105" s="8"/>
      <c r="F105" s="8"/>
      <c r="G105" s="8"/>
      <c r="H105" s="8"/>
      <c r="I105" s="53"/>
      <c r="J105" s="53"/>
    </row>
    <row r="106" spans="1:10" ht="12" customHeight="1" hidden="1">
      <c r="A106" s="1">
        <v>1133</v>
      </c>
      <c r="B106" s="96" t="s">
        <v>21</v>
      </c>
      <c r="C106" s="97"/>
      <c r="D106" s="7">
        <f>D89+D57+D14</f>
        <v>9048</v>
      </c>
      <c r="E106" s="7"/>
      <c r="F106" s="7"/>
      <c r="G106" s="7"/>
      <c r="H106" s="7"/>
      <c r="I106" s="53"/>
      <c r="J106" s="53"/>
    </row>
    <row r="107" spans="1:10" ht="21.75" customHeight="1">
      <c r="A107" s="1">
        <v>2240</v>
      </c>
      <c r="B107" s="96" t="s">
        <v>22</v>
      </c>
      <c r="C107" s="97"/>
      <c r="D107" s="7">
        <f>D98+D56+D15</f>
        <v>23053</v>
      </c>
      <c r="E107" s="7">
        <f>E98+E56+E15</f>
        <v>135787</v>
      </c>
      <c r="F107" s="7">
        <f>F98+F56+F15</f>
        <v>0</v>
      </c>
      <c r="G107" s="7">
        <f>G98+G56+G15</f>
        <v>135787</v>
      </c>
      <c r="H107" s="7">
        <f>H98+H56+H15</f>
        <v>104038.13</v>
      </c>
      <c r="I107" s="53">
        <f>H107/G107*100</f>
        <v>76.61862328499784</v>
      </c>
      <c r="J107" s="62">
        <f>H107-G107</f>
        <v>-31748.869999999995</v>
      </c>
    </row>
    <row r="108" spans="1:10" ht="10.5" customHeight="1" hidden="1">
      <c r="A108" s="1">
        <v>2250</v>
      </c>
      <c r="B108" s="96" t="s">
        <v>23</v>
      </c>
      <c r="C108" s="97"/>
      <c r="D108" s="8"/>
      <c r="E108" s="8"/>
      <c r="F108" s="8"/>
      <c r="G108" s="8"/>
      <c r="H108" s="8"/>
      <c r="I108" s="53"/>
      <c r="J108" s="53"/>
    </row>
    <row r="109" spans="1:10" ht="0.75" customHeight="1" hidden="1">
      <c r="A109" s="2">
        <v>1140</v>
      </c>
      <c r="B109" s="104" t="s">
        <v>24</v>
      </c>
      <c r="C109" s="105"/>
      <c r="D109" s="9"/>
      <c r="E109" s="9"/>
      <c r="F109" s="9"/>
      <c r="G109" s="9"/>
      <c r="H109" s="9"/>
      <c r="I109" s="76"/>
      <c r="J109" s="77"/>
    </row>
    <row r="110" spans="1:10" ht="12" customHeight="1">
      <c r="A110" s="2">
        <v>2270</v>
      </c>
      <c r="B110" s="104" t="s">
        <v>25</v>
      </c>
      <c r="C110" s="105"/>
      <c r="D110" s="9">
        <f>D111+D112+D113</f>
        <v>63851</v>
      </c>
      <c r="E110" s="9">
        <f>E111+E112+E113</f>
        <v>97298</v>
      </c>
      <c r="F110" s="9">
        <f>F111+F112+F113</f>
        <v>0</v>
      </c>
      <c r="G110" s="9">
        <f>G111+G112+G113</f>
        <v>97298</v>
      </c>
      <c r="H110" s="9">
        <f>H111+H112+H113</f>
        <v>66431.72</v>
      </c>
      <c r="I110" s="77">
        <f aca="true" t="shared" si="11" ref="I110:I121">H110/G110*100</f>
        <v>68.27655244712122</v>
      </c>
      <c r="J110" s="80">
        <f aca="true" t="shared" si="12" ref="J110:J121">H110-G110</f>
        <v>-30866.28</v>
      </c>
    </row>
    <row r="111" spans="1:10" ht="20.25" customHeight="1">
      <c r="A111" s="1">
        <v>2272</v>
      </c>
      <c r="B111" s="96" t="s">
        <v>26</v>
      </c>
      <c r="C111" s="97"/>
      <c r="D111" s="8">
        <f>D58+D19</f>
        <v>657</v>
      </c>
      <c r="E111" s="8">
        <f>E58+E19</f>
        <v>787</v>
      </c>
      <c r="F111" s="8">
        <f>F58+F19</f>
        <v>0</v>
      </c>
      <c r="G111" s="8">
        <f>G58+G19</f>
        <v>787</v>
      </c>
      <c r="H111" s="8">
        <f>H58+H19</f>
        <v>424.52000000000004</v>
      </c>
      <c r="I111" s="53">
        <f t="shared" si="11"/>
        <v>53.94155019059721</v>
      </c>
      <c r="J111" s="62">
        <f t="shared" si="12"/>
        <v>-362.47999999999996</v>
      </c>
    </row>
    <row r="112" spans="1:10" ht="9.75" customHeight="1">
      <c r="A112" s="1">
        <v>2273</v>
      </c>
      <c r="B112" s="96" t="s">
        <v>27</v>
      </c>
      <c r="C112" s="97"/>
      <c r="D112" s="8">
        <f aca="true" t="shared" si="13" ref="D112:H113">D59+D20</f>
        <v>23969</v>
      </c>
      <c r="E112" s="8">
        <f t="shared" si="13"/>
        <v>27590</v>
      </c>
      <c r="F112" s="8">
        <f t="shared" si="13"/>
        <v>0</v>
      </c>
      <c r="G112" s="8">
        <f t="shared" si="13"/>
        <v>27590</v>
      </c>
      <c r="H112" s="8">
        <f>H62+H20</f>
        <v>21030.17</v>
      </c>
      <c r="I112" s="53">
        <f t="shared" si="11"/>
        <v>76.22388546574845</v>
      </c>
      <c r="J112" s="62">
        <f t="shared" si="12"/>
        <v>-6559.830000000002</v>
      </c>
    </row>
    <row r="113" spans="1:10" ht="11.25" customHeight="1">
      <c r="A113" s="1">
        <v>2274</v>
      </c>
      <c r="B113" s="96" t="s">
        <v>28</v>
      </c>
      <c r="C113" s="97"/>
      <c r="D113" s="8">
        <f t="shared" si="13"/>
        <v>39225</v>
      </c>
      <c r="E113" s="8">
        <f t="shared" si="13"/>
        <v>68921</v>
      </c>
      <c r="F113" s="8">
        <f t="shared" si="13"/>
        <v>0</v>
      </c>
      <c r="G113" s="8">
        <f t="shared" si="13"/>
        <v>68921</v>
      </c>
      <c r="H113" s="8">
        <f t="shared" si="13"/>
        <v>44977.03</v>
      </c>
      <c r="I113" s="53">
        <f t="shared" si="11"/>
        <v>65.25881806706228</v>
      </c>
      <c r="J113" s="62">
        <f t="shared" si="12"/>
        <v>-23943.97</v>
      </c>
    </row>
    <row r="114" spans="1:10" ht="9.75" customHeight="1" thickBot="1">
      <c r="A114" s="84">
        <v>2800</v>
      </c>
      <c r="B114" s="138" t="s">
        <v>39</v>
      </c>
      <c r="C114" s="138"/>
      <c r="D114" s="85">
        <f>D26</f>
        <v>2660</v>
      </c>
      <c r="E114" s="85">
        <f>E26</f>
        <v>3153</v>
      </c>
      <c r="F114" s="85">
        <f>F26</f>
        <v>0</v>
      </c>
      <c r="G114" s="85">
        <f>G26</f>
        <v>3153</v>
      </c>
      <c r="H114" s="85">
        <f>H26</f>
        <v>63.88</v>
      </c>
      <c r="I114" s="81">
        <f t="shared" si="11"/>
        <v>2.0260069774817637</v>
      </c>
      <c r="J114" s="82">
        <f t="shared" si="12"/>
        <v>-3089.12</v>
      </c>
    </row>
    <row r="115" spans="1:10" ht="10.5" customHeight="1" hidden="1">
      <c r="A115" s="35"/>
      <c r="B115" s="139"/>
      <c r="C115" s="140"/>
      <c r="D115" s="35"/>
      <c r="E115" s="35"/>
      <c r="F115" s="35"/>
      <c r="G115" s="35"/>
      <c r="H115" s="34"/>
      <c r="I115" s="83" t="e">
        <f t="shared" si="11"/>
        <v>#DIV/0!</v>
      </c>
      <c r="J115" s="35">
        <f t="shared" si="12"/>
        <v>0</v>
      </c>
    </row>
    <row r="116" spans="1:10" ht="0.75" customHeight="1" hidden="1">
      <c r="A116" s="16"/>
      <c r="B116" s="129"/>
      <c r="C116" s="130"/>
      <c r="D116" s="16"/>
      <c r="E116" s="16"/>
      <c r="F116" s="16"/>
      <c r="G116" s="16"/>
      <c r="H116" s="23"/>
      <c r="I116" s="19" t="e">
        <f t="shared" si="11"/>
        <v>#DIV/0!</v>
      </c>
      <c r="J116" s="16">
        <f t="shared" si="12"/>
        <v>0</v>
      </c>
    </row>
    <row r="117" spans="1:10" ht="10.5" customHeight="1" hidden="1">
      <c r="A117" s="16"/>
      <c r="B117" s="148"/>
      <c r="C117" s="148"/>
      <c r="D117" s="16"/>
      <c r="E117" s="16"/>
      <c r="F117" s="16"/>
      <c r="G117" s="16"/>
      <c r="H117" s="23"/>
      <c r="I117" s="19" t="e">
        <f t="shared" si="11"/>
        <v>#DIV/0!</v>
      </c>
      <c r="J117" s="16">
        <f t="shared" si="12"/>
        <v>0</v>
      </c>
    </row>
    <row r="118" spans="1:10" ht="0.75" customHeight="1" hidden="1">
      <c r="A118" s="16"/>
      <c r="B118" s="129"/>
      <c r="C118" s="130"/>
      <c r="D118" s="16">
        <f>D47+D60</f>
        <v>0</v>
      </c>
      <c r="E118" s="16">
        <f>E47+E60</f>
        <v>0</v>
      </c>
      <c r="F118" s="16">
        <f>F60</f>
        <v>0</v>
      </c>
      <c r="G118" s="16">
        <f>G60</f>
        <v>0</v>
      </c>
      <c r="H118" s="23">
        <f>H60</f>
        <v>0</v>
      </c>
      <c r="I118" s="19" t="e">
        <f t="shared" si="11"/>
        <v>#DIV/0!</v>
      </c>
      <c r="J118" s="16">
        <f t="shared" si="12"/>
        <v>0</v>
      </c>
    </row>
    <row r="119" spans="1:10" ht="21" customHeight="1" hidden="1">
      <c r="A119" s="16">
        <v>2450</v>
      </c>
      <c r="B119" s="129" t="s">
        <v>6</v>
      </c>
      <c r="C119" s="130"/>
      <c r="D119" s="16">
        <f>D98</f>
        <v>2000</v>
      </c>
      <c r="E119" s="16">
        <f>E98</f>
        <v>9400</v>
      </c>
      <c r="F119" s="16">
        <f>F98</f>
        <v>0</v>
      </c>
      <c r="G119" s="16">
        <f>G98</f>
        <v>9400</v>
      </c>
      <c r="H119" s="23">
        <f>H98</f>
        <v>4200</v>
      </c>
      <c r="I119" s="19">
        <f t="shared" si="11"/>
        <v>44.680851063829785</v>
      </c>
      <c r="J119" s="16">
        <f t="shared" si="12"/>
        <v>-5200</v>
      </c>
    </row>
    <row r="120" spans="1:10" ht="20.25" customHeight="1" hidden="1">
      <c r="A120" s="16">
        <v>1343</v>
      </c>
      <c r="B120" s="148" t="s">
        <v>8</v>
      </c>
      <c r="C120" s="148"/>
      <c r="D120" s="16">
        <f>D66</f>
        <v>0</v>
      </c>
      <c r="E120" s="16">
        <f>E66</f>
        <v>0</v>
      </c>
      <c r="F120" s="16">
        <f>F66</f>
        <v>0</v>
      </c>
      <c r="G120" s="16">
        <f>G66</f>
        <v>0</v>
      </c>
      <c r="H120" s="16">
        <f>H66</f>
        <v>0</v>
      </c>
      <c r="I120" s="19" t="e">
        <f t="shared" si="11"/>
        <v>#DIV/0!</v>
      </c>
      <c r="J120" s="16">
        <f t="shared" si="12"/>
        <v>0</v>
      </c>
    </row>
    <row r="121" spans="1:10" ht="0.75" customHeight="1" hidden="1">
      <c r="A121" s="16">
        <v>2110</v>
      </c>
      <c r="B121" s="148" t="s">
        <v>7</v>
      </c>
      <c r="C121" s="148"/>
      <c r="D121" s="16">
        <f>D48</f>
        <v>0</v>
      </c>
      <c r="E121" s="16">
        <f>E48</f>
        <v>0</v>
      </c>
      <c r="F121" s="16"/>
      <c r="G121" s="16">
        <f>G48</f>
        <v>0</v>
      </c>
      <c r="H121" s="16">
        <f>H48</f>
        <v>0</v>
      </c>
      <c r="I121" s="19" t="e">
        <f t="shared" si="11"/>
        <v>#DIV/0!</v>
      </c>
      <c r="J121" s="16">
        <f t="shared" si="12"/>
        <v>0</v>
      </c>
    </row>
    <row r="122" spans="1:10" ht="1.5" customHeight="1" hidden="1">
      <c r="A122" s="24"/>
      <c r="B122" s="25"/>
      <c r="C122" s="25"/>
      <c r="D122" s="24"/>
      <c r="E122" s="24"/>
      <c r="F122" s="24"/>
      <c r="G122" s="24"/>
      <c r="H122" s="24"/>
      <c r="I122" s="26"/>
      <c r="J122" s="27"/>
    </row>
    <row r="123" spans="1:10" ht="12.75" hidden="1">
      <c r="A123" s="24"/>
      <c r="B123" s="25"/>
      <c r="C123" s="25"/>
      <c r="D123" s="24"/>
      <c r="E123" s="24"/>
      <c r="F123" s="24"/>
      <c r="G123" s="24"/>
      <c r="H123" s="24"/>
      <c r="I123" s="27"/>
      <c r="J123" s="27"/>
    </row>
    <row r="124" spans="1:10" ht="12.75" hidden="1">
      <c r="A124" s="24"/>
      <c r="B124" s="25"/>
      <c r="C124" s="25"/>
      <c r="D124" s="24"/>
      <c r="E124" s="24"/>
      <c r="F124" s="24"/>
      <c r="G124" s="24"/>
      <c r="H124" s="24"/>
      <c r="I124" s="27"/>
      <c r="J124" s="27"/>
    </row>
    <row r="125" spans="1:10" ht="12.75" hidden="1">
      <c r="A125" s="24"/>
      <c r="B125" s="25"/>
      <c r="C125" s="25"/>
      <c r="D125" s="24"/>
      <c r="E125" s="24"/>
      <c r="F125" s="24"/>
      <c r="G125" s="24"/>
      <c r="H125" s="24"/>
      <c r="I125" s="27"/>
      <c r="J125" s="27"/>
    </row>
    <row r="126" spans="1:10" ht="12.75" hidden="1">
      <c r="A126" s="24"/>
      <c r="B126" s="25"/>
      <c r="C126" s="25"/>
      <c r="D126" s="24"/>
      <c r="E126" s="24"/>
      <c r="F126" s="24"/>
      <c r="G126" s="24"/>
      <c r="H126" s="24"/>
      <c r="I126" s="27"/>
      <c r="J126" s="27"/>
    </row>
    <row r="127" spans="1:10" ht="12.75" hidden="1">
      <c r="A127" s="24"/>
      <c r="B127" s="25"/>
      <c r="C127" s="25"/>
      <c r="D127" s="24"/>
      <c r="E127" s="24"/>
      <c r="F127" s="24"/>
      <c r="G127" s="24"/>
      <c r="H127" s="24"/>
      <c r="I127" s="27"/>
      <c r="J127" s="27"/>
    </row>
    <row r="128" spans="1:10" ht="32.25" customHeight="1" hidden="1">
      <c r="A128" s="24"/>
      <c r="B128" s="147"/>
      <c r="C128" s="147"/>
      <c r="D128" s="147"/>
      <c r="E128" s="147"/>
      <c r="F128" s="147"/>
      <c r="G128" s="147"/>
      <c r="H128" s="147"/>
      <c r="I128" s="147"/>
      <c r="J128" s="147"/>
    </row>
    <row r="129" spans="1:10" ht="12.75" hidden="1">
      <c r="A129" s="24"/>
      <c r="B129" s="25"/>
      <c r="C129" s="25"/>
      <c r="D129" s="24"/>
      <c r="E129" s="24"/>
      <c r="F129" s="24"/>
      <c r="G129" s="24"/>
      <c r="H129" s="24"/>
      <c r="I129" s="27"/>
      <c r="J129" s="27"/>
    </row>
    <row r="130" spans="1:10" ht="1.5" customHeight="1" hidden="1">
      <c r="A130" s="28"/>
      <c r="B130" s="149"/>
      <c r="C130" s="150"/>
      <c r="D130" s="29"/>
      <c r="E130" s="29"/>
      <c r="F130" s="29"/>
      <c r="G130" s="30"/>
      <c r="H130" s="31"/>
      <c r="I130" s="32"/>
      <c r="J130" s="20"/>
    </row>
    <row r="131" spans="1:10" ht="12" customHeight="1" hidden="1">
      <c r="A131" s="33"/>
      <c r="B131" s="129"/>
      <c r="C131" s="130"/>
      <c r="D131" s="16"/>
      <c r="E131" s="16"/>
      <c r="F131" s="16"/>
      <c r="G131" s="16"/>
      <c r="H131" s="34"/>
      <c r="I131" s="19"/>
      <c r="J131" s="35"/>
    </row>
    <row r="132" spans="1:10" ht="77.25" customHeight="1" hidden="1">
      <c r="A132" s="35"/>
      <c r="B132" s="129"/>
      <c r="C132" s="130"/>
      <c r="D132" s="16"/>
      <c r="E132" s="16"/>
      <c r="F132" s="16"/>
      <c r="G132" s="16"/>
      <c r="H132" s="23"/>
      <c r="I132" s="16"/>
      <c r="J132" s="16"/>
    </row>
    <row r="133" spans="1:10" ht="21.75" customHeight="1" hidden="1">
      <c r="A133" s="16"/>
      <c r="B133" s="129"/>
      <c r="C133" s="130"/>
      <c r="D133" s="16"/>
      <c r="E133" s="16"/>
      <c r="F133" s="16"/>
      <c r="G133" s="16"/>
      <c r="H133" s="36"/>
      <c r="I133" s="19"/>
      <c r="J133" s="37"/>
    </row>
    <row r="134" spans="1:10" ht="21.75" customHeight="1" hidden="1">
      <c r="A134" s="16"/>
      <c r="B134" s="129"/>
      <c r="C134" s="130"/>
      <c r="D134" s="16"/>
      <c r="E134" s="16"/>
      <c r="F134" s="16"/>
      <c r="G134" s="16"/>
      <c r="H134" s="36"/>
      <c r="I134" s="19"/>
      <c r="J134" s="37"/>
    </row>
    <row r="135" spans="1:10" ht="19.5" customHeight="1" hidden="1">
      <c r="A135" s="16"/>
      <c r="B135" s="129"/>
      <c r="C135" s="130"/>
      <c r="D135" s="16"/>
      <c r="E135" s="16"/>
      <c r="F135" s="16"/>
      <c r="G135" s="16"/>
      <c r="H135" s="36"/>
      <c r="I135" s="19"/>
      <c r="J135" s="37"/>
    </row>
    <row r="136" spans="1:10" ht="22.5" customHeight="1" hidden="1">
      <c r="A136" s="16"/>
      <c r="B136" s="129"/>
      <c r="C136" s="130"/>
      <c r="D136" s="28"/>
      <c r="E136" s="28"/>
      <c r="F136" s="28"/>
      <c r="G136" s="28"/>
      <c r="H136" s="38"/>
      <c r="I136" s="19"/>
      <c r="J136" s="37"/>
    </row>
    <row r="137" spans="1:10" ht="9" customHeight="1" hidden="1">
      <c r="A137" s="16"/>
      <c r="B137" s="134"/>
      <c r="C137" s="135"/>
      <c r="D137" s="28"/>
      <c r="E137" s="28"/>
      <c r="F137" s="28"/>
      <c r="G137" s="28"/>
      <c r="H137" s="38"/>
      <c r="I137" s="19"/>
      <c r="J137" s="37"/>
    </row>
    <row r="138" spans="1:10" ht="12.75" hidden="1">
      <c r="A138" s="16"/>
      <c r="B138" s="134"/>
      <c r="C138" s="135"/>
      <c r="D138" s="28"/>
      <c r="E138" s="28"/>
      <c r="F138" s="28"/>
      <c r="G138" s="28"/>
      <c r="H138" s="38"/>
      <c r="I138" s="19"/>
      <c r="J138" s="37"/>
    </row>
    <row r="139" spans="1:10" ht="0.75" customHeight="1" hidden="1">
      <c r="A139" s="16"/>
      <c r="B139" s="134"/>
      <c r="C139" s="135"/>
      <c r="D139" s="28"/>
      <c r="E139" s="28"/>
      <c r="F139" s="28"/>
      <c r="G139" s="28"/>
      <c r="H139" s="38"/>
      <c r="I139" s="19"/>
      <c r="J139" s="37"/>
    </row>
    <row r="140" spans="1:10" ht="12" customHeight="1" hidden="1">
      <c r="A140" s="16"/>
      <c r="B140" s="131"/>
      <c r="C140" s="131"/>
      <c r="D140" s="16"/>
      <c r="E140" s="16"/>
      <c r="F140" s="16"/>
      <c r="G140" s="16"/>
      <c r="H140" s="36"/>
      <c r="I140" s="19"/>
      <c r="J140" s="37"/>
    </row>
    <row r="141" spans="1:10" ht="12.75" hidden="1">
      <c r="A141" s="16"/>
      <c r="B141" s="134"/>
      <c r="C141" s="135"/>
      <c r="D141" s="16"/>
      <c r="E141" s="16"/>
      <c r="F141" s="16"/>
      <c r="G141" s="16"/>
      <c r="H141" s="36"/>
      <c r="I141" s="19"/>
      <c r="J141" s="37"/>
    </row>
    <row r="142" spans="1:10" ht="3.75" customHeight="1" hidden="1">
      <c r="A142" s="16"/>
      <c r="B142" s="134"/>
      <c r="C142" s="135"/>
      <c r="D142" s="16"/>
      <c r="E142" s="16"/>
      <c r="F142" s="16"/>
      <c r="G142" s="16"/>
      <c r="H142" s="36"/>
      <c r="I142" s="19"/>
      <c r="J142" s="37"/>
    </row>
    <row r="143" spans="1:10" ht="12.75" hidden="1">
      <c r="A143" s="16"/>
      <c r="B143" s="134"/>
      <c r="C143" s="135"/>
      <c r="D143" s="16"/>
      <c r="E143" s="16"/>
      <c r="F143" s="16"/>
      <c r="G143" s="16"/>
      <c r="H143" s="37"/>
      <c r="I143" s="19"/>
      <c r="J143" s="37"/>
    </row>
    <row r="144" spans="1:10" ht="3.75" customHeight="1" hidden="1">
      <c r="A144" s="16"/>
      <c r="B144" s="134"/>
      <c r="C144" s="135"/>
      <c r="D144" s="16"/>
      <c r="E144" s="16"/>
      <c r="F144" s="16"/>
      <c r="G144" s="16"/>
      <c r="H144" s="36"/>
      <c r="I144" s="19"/>
      <c r="J144" s="37"/>
    </row>
    <row r="145" spans="1:10" ht="12.75" hidden="1">
      <c r="A145" s="141"/>
      <c r="B145" s="142"/>
      <c r="C145" s="143"/>
      <c r="D145" s="16"/>
      <c r="E145" s="16"/>
      <c r="F145" s="16"/>
      <c r="G145" s="16"/>
      <c r="H145" s="16"/>
      <c r="I145" s="39"/>
      <c r="J145" s="37"/>
    </row>
    <row r="146" spans="1:10" ht="12.75" hidden="1">
      <c r="A146" s="144"/>
      <c r="B146" s="145"/>
      <c r="C146" s="146"/>
      <c r="D146" s="16"/>
      <c r="E146" s="16"/>
      <c r="F146" s="16"/>
      <c r="G146" s="16"/>
      <c r="H146" s="16"/>
      <c r="I146" s="19"/>
      <c r="J146" s="16"/>
    </row>
    <row r="147" spans="1:10" ht="2.25" customHeight="1" hidden="1">
      <c r="A147" s="27"/>
      <c r="B147" s="147"/>
      <c r="C147" s="147"/>
      <c r="D147" s="27"/>
      <c r="E147" s="27"/>
      <c r="F147" s="27"/>
      <c r="G147" s="27"/>
      <c r="H147" s="27"/>
      <c r="I147" s="40"/>
      <c r="J147" s="40"/>
    </row>
    <row r="148" spans="1:9" ht="12.75" customHeight="1">
      <c r="A148" s="86"/>
      <c r="B148" s="86"/>
      <c r="I148" s="87"/>
    </row>
    <row r="149" spans="1:9" ht="18.75" customHeight="1">
      <c r="A149" s="86"/>
      <c r="B149" s="86"/>
      <c r="C149" s="86" t="s">
        <v>53</v>
      </c>
      <c r="D149" s="86"/>
      <c r="E149" s="87"/>
      <c r="F149" s="88"/>
      <c r="G149" s="88"/>
      <c r="H149" s="86" t="s">
        <v>54</v>
      </c>
      <c r="I149" s="89"/>
    </row>
    <row r="150" spans="1:9" ht="12.75">
      <c r="A150" s="86"/>
      <c r="B150" s="86"/>
      <c r="C150" s="86"/>
      <c r="D150" s="86"/>
      <c r="E150" s="86"/>
      <c r="F150" s="89"/>
      <c r="G150" s="89"/>
      <c r="H150" s="89"/>
      <c r="I150" s="89"/>
    </row>
    <row r="151" spans="1:9" ht="12.75">
      <c r="A151" s="86" t="s">
        <v>55</v>
      </c>
      <c r="B151" s="86"/>
      <c r="C151" s="86"/>
      <c r="D151" s="86"/>
      <c r="E151" s="86"/>
      <c r="F151" s="89"/>
      <c r="G151" s="89"/>
      <c r="H151" s="89"/>
      <c r="I151" s="89"/>
    </row>
  </sheetData>
  <mergeCells count="137">
    <mergeCell ref="B88:C88"/>
    <mergeCell ref="B96:C96"/>
    <mergeCell ref="B89:C89"/>
    <mergeCell ref="B90:C90"/>
    <mergeCell ref="A2:J2"/>
    <mergeCell ref="A4:J4"/>
    <mergeCell ref="B86:C86"/>
    <mergeCell ref="B87:C87"/>
    <mergeCell ref="B56:C56"/>
    <mergeCell ref="B62:C62"/>
    <mergeCell ref="B65:C65"/>
    <mergeCell ref="B64:C64"/>
    <mergeCell ref="B68:C68"/>
    <mergeCell ref="A63:C63"/>
    <mergeCell ref="B72:C72"/>
    <mergeCell ref="B74:C74"/>
    <mergeCell ref="B66:C66"/>
    <mergeCell ref="B67:C67"/>
    <mergeCell ref="B70:C70"/>
    <mergeCell ref="B71:C71"/>
    <mergeCell ref="B143:C143"/>
    <mergeCell ref="B144:C144"/>
    <mergeCell ref="B147:C147"/>
    <mergeCell ref="B134:C134"/>
    <mergeCell ref="B135:C135"/>
    <mergeCell ref="B136:C136"/>
    <mergeCell ref="B138:C138"/>
    <mergeCell ref="B92:C92"/>
    <mergeCell ref="B112:C112"/>
    <mergeCell ref="B103:C103"/>
    <mergeCell ref="B101:C101"/>
    <mergeCell ref="B102:C102"/>
    <mergeCell ref="B97:C97"/>
    <mergeCell ref="B98:C98"/>
    <mergeCell ref="B105:C105"/>
    <mergeCell ref="B107:C107"/>
    <mergeCell ref="A95:C95"/>
    <mergeCell ref="A145:C145"/>
    <mergeCell ref="A146:C146"/>
    <mergeCell ref="B128:J128"/>
    <mergeCell ref="B117:C117"/>
    <mergeCell ref="B133:C133"/>
    <mergeCell ref="B121:C121"/>
    <mergeCell ref="B118:C118"/>
    <mergeCell ref="B132:C132"/>
    <mergeCell ref="B130:C130"/>
    <mergeCell ref="B142:C142"/>
    <mergeCell ref="B104:C104"/>
    <mergeCell ref="B106:C106"/>
    <mergeCell ref="B108:C108"/>
    <mergeCell ref="B111:C111"/>
    <mergeCell ref="B109:C109"/>
    <mergeCell ref="B137:C137"/>
    <mergeCell ref="B114:C114"/>
    <mergeCell ref="B115:C115"/>
    <mergeCell ref="B110:C110"/>
    <mergeCell ref="B116:C116"/>
    <mergeCell ref="B120:C120"/>
    <mergeCell ref="B113:C113"/>
    <mergeCell ref="B119:C119"/>
    <mergeCell ref="B141:C141"/>
    <mergeCell ref="B78:C78"/>
    <mergeCell ref="B79:C79"/>
    <mergeCell ref="B80:C80"/>
    <mergeCell ref="B139:C139"/>
    <mergeCell ref="B81:C81"/>
    <mergeCell ref="B82:C82"/>
    <mergeCell ref="B94:C94"/>
    <mergeCell ref="B46:C46"/>
    <mergeCell ref="B131:C131"/>
    <mergeCell ref="B140:C140"/>
    <mergeCell ref="B37:C37"/>
    <mergeCell ref="B38:C38"/>
    <mergeCell ref="B39:C39"/>
    <mergeCell ref="B49:C49"/>
    <mergeCell ref="B40:C40"/>
    <mergeCell ref="B41:C41"/>
    <mergeCell ref="B42:C42"/>
    <mergeCell ref="B30:C30"/>
    <mergeCell ref="B35:C35"/>
    <mergeCell ref="B31:C31"/>
    <mergeCell ref="B32:C32"/>
    <mergeCell ref="B33:C33"/>
    <mergeCell ref="B34:C34"/>
    <mergeCell ref="B60:C60"/>
    <mergeCell ref="B61:C61"/>
    <mergeCell ref="B47:C47"/>
    <mergeCell ref="B48:C48"/>
    <mergeCell ref="B50:C50"/>
    <mergeCell ref="B51:C51"/>
    <mergeCell ref="B54:C54"/>
    <mergeCell ref="B58:C58"/>
    <mergeCell ref="B57:C57"/>
    <mergeCell ref="B59:C59"/>
    <mergeCell ref="B75:C75"/>
    <mergeCell ref="A100:C100"/>
    <mergeCell ref="B76:C76"/>
    <mergeCell ref="B77:C77"/>
    <mergeCell ref="B84:C84"/>
    <mergeCell ref="B85:C85"/>
    <mergeCell ref="B83:C83"/>
    <mergeCell ref="A99:C99"/>
    <mergeCell ref="B93:C93"/>
    <mergeCell ref="B91:C91"/>
    <mergeCell ref="B20:C20"/>
    <mergeCell ref="B21:C21"/>
    <mergeCell ref="B22:C22"/>
    <mergeCell ref="B23:C23"/>
    <mergeCell ref="B24:C24"/>
    <mergeCell ref="B25:C25"/>
    <mergeCell ref="B26:C26"/>
    <mergeCell ref="B45:C45"/>
    <mergeCell ref="B28:C28"/>
    <mergeCell ref="B36:C36"/>
    <mergeCell ref="B43:C43"/>
    <mergeCell ref="B44:C44"/>
    <mergeCell ref="B29:C29"/>
    <mergeCell ref="A27:C27"/>
    <mergeCell ref="B19:C19"/>
    <mergeCell ref="B5:C5"/>
    <mergeCell ref="B6:C6"/>
    <mergeCell ref="B7:C7"/>
    <mergeCell ref="B15:C15"/>
    <mergeCell ref="B13:C13"/>
    <mergeCell ref="B9:C9"/>
    <mergeCell ref="B10:C10"/>
    <mergeCell ref="B18:C18"/>
    <mergeCell ref="H1:J1"/>
    <mergeCell ref="B52:C52"/>
    <mergeCell ref="B53:C53"/>
    <mergeCell ref="B55:C55"/>
    <mergeCell ref="A3:J3"/>
    <mergeCell ref="B11:C11"/>
    <mergeCell ref="B12:C12"/>
    <mergeCell ref="B14:C14"/>
    <mergeCell ref="B16:C16"/>
    <mergeCell ref="B17:C17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2017-02-01T07:49:41Z</cp:lastPrinted>
  <dcterms:created xsi:type="dcterms:W3CDTF">1996-10-08T23:32:33Z</dcterms:created>
  <dcterms:modified xsi:type="dcterms:W3CDTF">2017-05-22T10:36:16Z</dcterms:modified>
  <cp:category/>
  <cp:version/>
  <cp:contentType/>
  <cp:contentStatus/>
</cp:coreProperties>
</file>