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<sst xmlns="http://schemas.openxmlformats.org/spreadsheetml/2006/main" count="994" uniqueCount="391">
  <si>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</si>
  <si>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</si>
  <si>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</si>
  <si>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</si>
  <si>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</si>
  <si>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</si>
  <si>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</si>
  <si>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</si>
  <si>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</si>
  <si>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</si>
  <si>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</si>
  <si>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</si>
  <si>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</si>
  <si>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</si>
  <si>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</si>
  <si>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</si>
  <si>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</si>
  <si>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</si>
  <si>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</si>
  <si>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</si>
  <si>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</si>
  <si>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</si>
  <si>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</si>
  <si>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</si>
  <si>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</si>
  <si>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</si>
  <si>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</si>
  <si>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</si>
  <si>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</si>
  <si>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</si>
  <si>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</si>
  <si>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</si>
  <si>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</si>
  <si>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</si>
  <si>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</si>
  <si>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</si>
  <si>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</si>
  <si>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</si>
  <si>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</si>
  <si>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</si>
  <si>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</si>
  <si>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</si>
  <si>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</si>
  <si>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</si>
  <si>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</si>
  <si>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</si>
  <si>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</si>
  <si>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</si>
  <si>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</si>
  <si>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</si>
  <si>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</si>
  <si>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</si>
  <si>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</si>
  <si>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</si>
  <si>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</si>
  <si>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</si>
  <si>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</si>
  <si>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</si>
  <si>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</si>
  <si>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</si>
  <si>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</si>
  <si>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</si>
  <si>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</si>
  <si>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</si>
  <si>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</si>
  <si>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</si>
  <si>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</si>
  <si>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</si>
  <si>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</si>
  <si>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</si>
  <si>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</si>
  <si>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</si>
  <si>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</si>
  <si>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</si>
  <si>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</si>
  <si>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</si>
  <si>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</si>
  <si>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</si>
  <si>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</si>
  <si>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</si>
  <si>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</si>
  <si>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</si>
  <si>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</si>
  <si>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</si>
  <si>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</si>
  <si>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</si>
  <si>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</si>
  <si>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</si>
  <si>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</si>
  <si>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</si>
  <si>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</si>
  <si>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</si>
  <si>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</si>
  <si>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</si>
  <si>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</si>
  <si>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</si>
  <si>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</si>
  <si>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</si>
  <si>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</si>
  <si>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</si>
  <si>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</si>
  <si>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</si>
  <si>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</si>
  <si>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</si>
  <si>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</si>
  <si>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</si>
  <si>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</si>
  <si>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</si>
  <si>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</si>
  <si>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</si>
  <si>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</si>
  <si>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</si>
  <si>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</si>
  <si>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</si>
  <si>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</si>
  <si>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</si>
  <si>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</si>
  <si>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</si>
  <si>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</si>
  <si>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</si>
  <si>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</si>
  <si>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</si>
  <si>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</si>
  <si>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</si>
  <si>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</si>
  <si>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</si>
  <si>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</si>
  <si>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</si>
  <si>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</si>
  <si>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</si>
  <si>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</si>
  <si>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</si>
  <si>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</si>
  <si>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</si>
  <si>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</si>
  <si>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</si>
  <si>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</si>
  <si>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</si>
  <si>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</si>
  <si>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</si>
  <si>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</si>
  <si>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</si>
  <si>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</si>
  <si>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</si>
  <si>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</si>
  <si>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</si>
  <si>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</si>
  <si>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</si>
  <si>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</si>
  <si>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</si>
  <si>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</si>
  <si>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</si>
  <si>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</si>
  <si>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</si>
  <si>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</si>
  <si>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</si>
  <si>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</si>
  <si>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</si>
  <si>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</si>
  <si>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</si>
  <si>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</si>
  <si>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</si>
  <si>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</si>
  <si>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</si>
  <si>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</si>
  <si>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</si>
  <si>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</si>
  <si>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</si>
  <si>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</si>
  <si>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</si>
  <si>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</si>
  <si>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</si>
  <si>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</si>
  <si>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</si>
  <si>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</si>
  <si>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</si>
  <si>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</si>
  <si>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</si>
  <si>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</si>
  <si>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</si>
  <si>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</si>
  <si>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</si>
  <si>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</si>
  <si>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</si>
  <si>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</si>
  <si>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</si>
  <si>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</si>
  <si>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</si>
  <si>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</si>
  <si>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</si>
  <si>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</si>
  <si>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</si>
  <si>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</si>
  <si>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</si>
  <si>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</si>
  <si>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</si>
  <si>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</si>
  <si>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</si>
  <si>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</si>
  <si>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</si>
  <si>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</si>
  <si>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</si>
  <si>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</si>
  <si>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</si>
  <si>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</si>
  <si>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</si>
  <si>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</si>
  <si>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</si>
  <si>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</si>
  <si>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</si>
  <si>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</si>
  <si>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</si>
  <si>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</si>
  <si>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</si>
  <si>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</si>
  <si>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</si>
  <si>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</si>
  <si>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</si>
  <si>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</si>
  <si>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</si>
  <si>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</si>
  <si>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</si>
  <si>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</si>
  <si>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</si>
  <si>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</si>
  <si>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</si>
  <si>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</si>
  <si>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</si>
  <si>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</si>
  <si>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</si>
  <si>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</si>
  <si>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</si>
  <si>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</si>
  <si>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</si>
  <si>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</si>
  <si>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</si>
  <si>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</si>
  <si>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</si>
  <si>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</si>
  <si>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</si>
  <si>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</si>
  <si>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</si>
  <si>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</si>
  <si>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</si>
  <si>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</si>
  <si>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</si>
  <si>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</si>
  <si>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</si>
  <si>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</si>
  <si>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</si>
  <si>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</si>
  <si>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</si>
  <si>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</si>
  <si>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</si>
  <si>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</si>
  <si>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</si>
  <si>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</si>
  <si>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</si>
  <si>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</si>
  <si>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</si>
  <si>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</si>
  <si>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</si>
  <si>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</si>
  <si>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</si>
  <si>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</si>
  <si>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</si>
  <si>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</si>
  <si>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</si>
  <si>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</si>
  <si>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</si>
  <si>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</si>
  <si>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</si>
  <si>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</si>
  <si>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</si>
  <si>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</si>
  <si>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</si>
  <si>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</si>
  <si>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</si>
  <si>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</si>
  <si>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</si>
  <si>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</si>
  <si>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</si>
  <si>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</si>
  <si>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</si>
  <si>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</si>
  <si>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</si>
  <si>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</si>
  <si>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</si>
  <si>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</si>
  <si>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</si>
  <si>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</si>
  <si>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</si>
  <si>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</si>
  <si>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</si>
  <si>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</si>
  <si>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</si>
  <si>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</si>
  <si>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</si>
  <si>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</si>
  <si>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</si>
  <si>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</si>
  <si>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</si>
  <si>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</si>
  <si>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</si>
  <si>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</si>
  <si>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</si>
  <si>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</si>
  <si>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</si>
  <si>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</si>
  <si>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</si>
  <si>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</si>
  <si>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</si>
  <si>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</si>
  <si>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</si>
  <si>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</si>
  <si>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</si>
  <si>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</si>
  <si>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</si>
  <si>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</si>
  <si>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</si>
  <si>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</si>
  <si>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</si>
  <si>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</si>
  <si>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</si>
  <si>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</si>
  <si>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</si>
  <si>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</si>
  <si>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</si>
  <si>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</si>
  <si>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</si>
  <si>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</si>
  <si>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</si>
  <si>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</si>
  <si>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</si>
  <si>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</si>
  <si>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</si>
  <si>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</si>
  <si>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</si>
  <si>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</si>
  <si>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</si>
  <si>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</si>
  <si>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</si>
  <si>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</si>
  <si>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</si>
  <si>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</si>
  <si>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</si>
  <si>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</si>
  <si>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</si>
  <si>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</si>
  <si>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</si>
  <si>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</si>
  <si>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</si>
  <si>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</si>
  <si>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</si>
  <si>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</si>
  <si>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</si>
  <si>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</si>
  <si>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</si>
  <si>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</si>
  <si>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</si>
  <si>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</si>
  <si>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</si>
  <si>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</si>
  <si>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</si>
  <si>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</si>
  <si>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</si>
  <si>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</si>
  <si>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</si>
  <si>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</si>
  <si>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</si>
  <si>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</si>
  <si>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</si>
  <si>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</si>
  <si>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</si>
  <si>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</si>
  <si>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</si>
  <si>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</si>
  <si>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</si>
  <si>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</si>
  <si>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</si>
  <si>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</si>
  <si>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</si>
  <si>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</si>
  <si>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</si>
  <si>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</si>
  <si>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</si>
  <si>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</si>
  <si>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</si>
  <si>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Періодичеі видання (газети та журнали):</t>
  </si>
  <si>
    <t xml:space="preserve"> Групи централізованого господарського обслуговування: </t>
  </si>
  <si>
    <t>від   11.07.2012р.  № 904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</si>
</sst>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zoomScale="90" zoomScaleNormal="90" zoomScalePageLayoutView="0" workbookViewId="0" topLeftCell="A131">
      <selection activeCell="M137" sqref="M137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363</v>
      </c>
    </row>
    <row r="2" spans="1:15" s="7" customFormat="1" ht="12.75">
      <c r="A2" s="6"/>
      <c r="O2" s="7" t="s">
        <v>390</v>
      </c>
    </row>
    <row r="4" spans="1:2" s="11" customFormat="1" ht="15.75">
      <c r="A4" s="10"/>
      <c r="B4" s="11" t="s">
        <v>371</v>
      </c>
    </row>
    <row r="5" s="9" customFormat="1" ht="18.75" hidden="1">
      <c r="A5" s="8"/>
    </row>
    <row r="6" ht="15.75">
      <c r="P6" s="3" t="s">
        <v>47</v>
      </c>
    </row>
    <row r="8" spans="1:18" s="5" customFormat="1" ht="62.2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 hidden="1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180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197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220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254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369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>
        <v>1926</v>
      </c>
      <c r="N67" s="20"/>
      <c r="O67" s="20"/>
      <c r="P67" s="20"/>
      <c r="Q67" s="20">
        <v>-1926</v>
      </c>
      <c r="R67" s="20"/>
    </row>
    <row r="68" spans="1:18" ht="15.75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>
        <v>3654</v>
      </c>
      <c r="N68" s="20"/>
      <c r="O68" s="20"/>
      <c r="P68" s="20"/>
      <c r="Q68" s="20">
        <v>-3654</v>
      </c>
      <c r="R68" s="20"/>
    </row>
    <row r="69" spans="1:18" ht="63">
      <c r="A69" s="32" t="s">
        <v>220</v>
      </c>
      <c r="B69" s="2"/>
      <c r="C69" s="2">
        <v>1131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>
        <v>-5580</v>
      </c>
      <c r="N69" s="20"/>
      <c r="O69" s="20"/>
      <c r="P69" s="20"/>
      <c r="Q69" s="20">
        <v>5580</v>
      </c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161</v>
      </c>
      <c r="B83" s="33"/>
      <c r="C83" s="33">
        <v>1162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130</v>
      </c>
      <c r="B85" s="33"/>
      <c r="C85" s="33">
        <v>1163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220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1120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386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-100660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400</v>
      </c>
      <c r="Q90" s="30">
        <f t="shared" si="20"/>
        <v>7883</v>
      </c>
      <c r="R90" s="30">
        <f t="shared" si="20"/>
        <v>92377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>
        <v>-100660</v>
      </c>
      <c r="L92" s="2"/>
      <c r="M92" s="2"/>
      <c r="N92" s="2"/>
      <c r="O92" s="2"/>
      <c r="P92" s="2">
        <v>400</v>
      </c>
      <c r="Q92" s="2">
        <v>7883</v>
      </c>
      <c r="R92" s="2">
        <v>92377</v>
      </c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4" customHeight="1" hidden="1">
      <c r="A97" s="1" t="s">
        <v>369</v>
      </c>
      <c r="B97" s="2"/>
      <c r="C97" s="2">
        <v>1166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>
      <c r="A99" s="28" t="s">
        <v>165</v>
      </c>
      <c r="B99" s="29">
        <v>70401</v>
      </c>
      <c r="C99" s="29"/>
      <c r="D99" s="30">
        <f>D100+D101+D104+D102+D103</f>
        <v>-2800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-2800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124</v>
      </c>
      <c r="B100" s="2"/>
      <c r="C100" s="2">
        <v>1161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>
      <c r="A101" s="1" t="s">
        <v>220</v>
      </c>
      <c r="B101" s="2"/>
      <c r="C101" s="2">
        <v>1131</v>
      </c>
      <c r="D101" s="20">
        <f t="shared" si="19"/>
        <v>-2800</v>
      </c>
      <c r="E101" s="2"/>
      <c r="F101" s="20"/>
      <c r="H101" s="20"/>
      <c r="I101" s="20"/>
      <c r="J101" s="20">
        <v>-2800</v>
      </c>
      <c r="K101" s="20"/>
      <c r="L101" s="20"/>
      <c r="M101" s="20"/>
      <c r="N101" s="20"/>
      <c r="O101" s="20"/>
      <c r="P101" s="20"/>
      <c r="Q101" s="20"/>
      <c r="R101" s="20"/>
    </row>
    <row r="102" spans="1:18" ht="36.7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1120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>
      <c r="A105" s="28" t="s">
        <v>58</v>
      </c>
      <c r="B105" s="29">
        <v>70806</v>
      </c>
      <c r="C105" s="29"/>
      <c r="D105" s="30">
        <f>D107+D106+D108+D109+D110</f>
        <v>1800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1800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63">
      <c r="A106" s="1" t="s">
        <v>220</v>
      </c>
      <c r="B106" s="33"/>
      <c r="C106" s="33">
        <v>1131</v>
      </c>
      <c r="D106" s="20">
        <f t="shared" si="19"/>
        <v>1800</v>
      </c>
      <c r="E106" s="33"/>
      <c r="F106" s="38"/>
      <c r="G106" s="41"/>
      <c r="H106" s="38"/>
      <c r="I106" s="38"/>
      <c r="J106" s="38">
        <v>1800</v>
      </c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124</v>
      </c>
      <c r="B107" s="2"/>
      <c r="C107" s="2">
        <v>1161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>
      <c r="A111" s="28" t="s">
        <v>192</v>
      </c>
      <c r="B111" s="29">
        <v>250404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100000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-7623</v>
      </c>
      <c r="R111" s="30">
        <f t="shared" si="23"/>
        <v>-92377</v>
      </c>
    </row>
    <row r="112" spans="1:18" s="34" customFormat="1" ht="47.25">
      <c r="A112" s="32" t="s">
        <v>138</v>
      </c>
      <c r="B112" s="33"/>
      <c r="C112" s="33">
        <v>1310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>
        <v>100000</v>
      </c>
      <c r="L112" s="33"/>
      <c r="M112" s="33"/>
      <c r="N112" s="33"/>
      <c r="O112" s="33"/>
      <c r="P112" s="33"/>
      <c r="Q112" s="33">
        <v>-7623</v>
      </c>
      <c r="R112" s="33">
        <v>-92377</v>
      </c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6.5" customHeight="1">
      <c r="A115" s="28" t="s">
        <v>387</v>
      </c>
      <c r="B115" s="29">
        <v>70802</v>
      </c>
      <c r="C115" s="29"/>
      <c r="D115" s="29">
        <f>D116+D117+D118</f>
        <v>1000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1000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>
      <c r="A118" s="1" t="s">
        <v>238</v>
      </c>
      <c r="B118" s="33"/>
      <c r="C118" s="33">
        <v>1134</v>
      </c>
      <c r="D118" s="20">
        <f t="shared" si="19"/>
        <v>1000</v>
      </c>
      <c r="E118" s="33"/>
      <c r="F118" s="38"/>
      <c r="G118" s="41"/>
      <c r="H118" s="38"/>
      <c r="I118" s="38"/>
      <c r="J118" s="38">
        <v>1000</v>
      </c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 t="s">
        <v>121</v>
      </c>
      <c r="B121" s="2"/>
      <c r="C121" s="2">
        <v>1111</v>
      </c>
      <c r="D121" s="20">
        <f t="shared" si="19"/>
        <v>-1000</v>
      </c>
      <c r="E121" s="2"/>
      <c r="F121" s="2"/>
      <c r="H121" s="2"/>
      <c r="I121" s="2"/>
      <c r="J121" s="2"/>
      <c r="K121" s="2"/>
      <c r="L121" s="2">
        <v>-1000</v>
      </c>
      <c r="M121" s="2"/>
      <c r="N121" s="2"/>
      <c r="O121" s="2"/>
      <c r="P121" s="2"/>
      <c r="Q121" s="2"/>
      <c r="R121" s="2"/>
    </row>
    <row r="122" spans="1:18" ht="15.75">
      <c r="A122" s="1" t="s">
        <v>13</v>
      </c>
      <c r="B122" s="2"/>
      <c r="C122" s="2">
        <v>1120</v>
      </c>
      <c r="D122" s="20">
        <f t="shared" si="19"/>
        <v>1000</v>
      </c>
      <c r="E122" s="2"/>
      <c r="F122" s="2"/>
      <c r="H122" s="2"/>
      <c r="I122" s="2"/>
      <c r="J122" s="2"/>
      <c r="K122" s="2"/>
      <c r="L122" s="2">
        <v>1000</v>
      </c>
      <c r="M122" s="2"/>
      <c r="N122" s="2"/>
      <c r="O122" s="2"/>
      <c r="P122" s="2"/>
      <c r="Q122" s="2"/>
      <c r="R122" s="2"/>
    </row>
    <row r="123" spans="1:18" s="31" customFormat="1" ht="50.25" customHeight="1">
      <c r="A123" s="22" t="s">
        <v>389</v>
      </c>
      <c r="B123" s="29">
        <v>70805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400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-400</v>
      </c>
      <c r="Q123" s="30">
        <f t="shared" si="26"/>
        <v>0</v>
      </c>
      <c r="R123" s="30">
        <f t="shared" si="26"/>
        <v>0</v>
      </c>
    </row>
    <row r="124" spans="1:18" ht="78.75">
      <c r="A124" s="1" t="s">
        <v>163</v>
      </c>
      <c r="B124" s="2"/>
      <c r="C124" s="2">
        <v>1172</v>
      </c>
      <c r="D124" s="20">
        <f t="shared" si="19"/>
        <v>0</v>
      </c>
      <c r="E124" s="2"/>
      <c r="F124" s="2"/>
      <c r="H124" s="2"/>
      <c r="I124" s="2"/>
      <c r="J124" s="2"/>
      <c r="K124" s="2">
        <v>400</v>
      </c>
      <c r="L124" s="2"/>
      <c r="M124" s="2"/>
      <c r="N124" s="2"/>
      <c r="O124" s="2"/>
      <c r="P124" s="2">
        <v>-400</v>
      </c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260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-260</v>
      </c>
      <c r="R131" s="30">
        <f t="shared" si="28"/>
        <v>0</v>
      </c>
    </row>
    <row r="132" spans="1:18" ht="15.75">
      <c r="A132" s="1" t="s">
        <v>121</v>
      </c>
      <c r="B132" s="2"/>
      <c r="C132" s="2">
        <v>1111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78.75">
      <c r="A133" s="1" t="s">
        <v>163</v>
      </c>
      <c r="B133" s="2"/>
      <c r="C133" s="2">
        <v>1172</v>
      </c>
      <c r="D133" s="20">
        <f t="shared" si="19"/>
        <v>0</v>
      </c>
      <c r="E133" s="2"/>
      <c r="F133" s="2"/>
      <c r="H133" s="2"/>
      <c r="I133" s="2"/>
      <c r="J133" s="2"/>
      <c r="K133" s="2">
        <v>260</v>
      </c>
      <c r="L133" s="2"/>
      <c r="M133" s="2"/>
      <c r="N133" s="2"/>
      <c r="O133" s="2"/>
      <c r="P133" s="2"/>
      <c r="Q133" s="2">
        <v>-260</v>
      </c>
      <c r="R133" s="2"/>
    </row>
    <row r="134" spans="1:18" s="37" customFormat="1" ht="29.25" customHeight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81.75" customHeight="1">
      <c r="A137" s="1" t="s">
        <v>163</v>
      </c>
      <c r="B137" s="33"/>
      <c r="C137" s="33">
        <v>1172</v>
      </c>
      <c r="D137" s="38">
        <f>F137+H137+I137+J137+K137+L137+M137+N137+O137+P137+Q137+R137</f>
        <v>-2700</v>
      </c>
      <c r="E137" s="33"/>
      <c r="F137" s="33">
        <v>-2700</v>
      </c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>
      <c r="A139" s="1" t="s">
        <v>220</v>
      </c>
      <c r="B139" s="2"/>
      <c r="C139" s="2">
        <v>1131</v>
      </c>
      <c r="D139" s="20">
        <f>F139+H139+I139+J139+K139+L139+M139+N139+O139+P139+Q139+R139</f>
        <v>2700</v>
      </c>
      <c r="E139" s="2"/>
      <c r="F139" s="20">
        <v>2700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354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346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348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33.75" customHeight="1">
      <c r="A198" s="32" t="s">
        <v>161</v>
      </c>
      <c r="B198" s="33"/>
      <c r="C198" s="33">
        <v>1162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>
        <v>40</v>
      </c>
      <c r="N198" s="38"/>
      <c r="O198" s="38"/>
      <c r="P198" s="38"/>
      <c r="Q198" s="38"/>
      <c r="R198" s="38">
        <v>-40</v>
      </c>
    </row>
    <row r="199" spans="1:18" s="34" customFormat="1" ht="31.5">
      <c r="A199" s="32" t="s">
        <v>197</v>
      </c>
      <c r="B199" s="33"/>
      <c r="C199" s="33">
        <v>1134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>
        <v>-40</v>
      </c>
      <c r="N199" s="38"/>
      <c r="O199" s="38"/>
      <c r="P199" s="38"/>
      <c r="Q199" s="38"/>
      <c r="R199" s="38">
        <v>40</v>
      </c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372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388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350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>
      <c r="A236" s="12" t="s">
        <v>46</v>
      </c>
      <c r="B236" s="13"/>
      <c r="C236" s="13"/>
      <c r="D236" s="13">
        <f>D237+D246+D249+D257+D263+D266</f>
        <v>0</v>
      </c>
      <c r="E236" s="13">
        <v>-5</v>
      </c>
      <c r="F236" s="13">
        <f aca="true" t="shared" si="60" ref="F236:R236">F237+F246+F249+F257+F263+F266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274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254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220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279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130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124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197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>
      <c r="A257" s="28" t="s">
        <v>273</v>
      </c>
      <c r="B257" s="29">
        <v>91204</v>
      </c>
      <c r="C257" s="29"/>
      <c r="D257" s="30">
        <f>D262+D258+D259+D260+D261</f>
        <v>0</v>
      </c>
      <c r="E257" s="29"/>
      <c r="F257" s="30">
        <f aca="true" t="shared" si="66" ref="F257:R257">F262+F258+F259+F260+F261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5.75">
      <c r="A258" s="32" t="s">
        <v>124</v>
      </c>
      <c r="B258" s="33"/>
      <c r="C258" s="33">
        <v>1161</v>
      </c>
      <c r="D258" s="38">
        <f>F258+H258+I258+J258+K258+L258+M258+N258+O258+P258+Q258+R258</f>
        <v>0</v>
      </c>
      <c r="E258" s="33"/>
      <c r="F258" s="38"/>
      <c r="G258" s="41"/>
      <c r="H258" s="38">
        <v>-19000</v>
      </c>
      <c r="I258" s="38"/>
      <c r="J258" s="38"/>
      <c r="K258" s="38"/>
      <c r="L258" s="38"/>
      <c r="M258" s="38"/>
      <c r="N258" s="38"/>
      <c r="O258" s="38"/>
      <c r="P258" s="38"/>
      <c r="Q258" s="38">
        <v>19000</v>
      </c>
      <c r="R258" s="38"/>
    </row>
    <row r="259" spans="1:18" s="34" customFormat="1" ht="31.5" hidden="1">
      <c r="A259" s="32" t="s">
        <v>161</v>
      </c>
      <c r="B259" s="33"/>
      <c r="C259" s="33">
        <v>1162</v>
      </c>
      <c r="D259" s="38">
        <f>F259+H259+I259+J259+K259+L259+M259+N259+O259+P259+Q259+R259</f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197</v>
      </c>
      <c r="B260" s="33"/>
      <c r="C260" s="33">
        <v>1134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15.75">
      <c r="A261" s="32" t="s">
        <v>121</v>
      </c>
      <c r="B261" s="33"/>
      <c r="C261" s="33">
        <v>1111</v>
      </c>
      <c r="D261" s="38">
        <f>F261+H261+I261+J261+K261+L261+M261+N261+O261+P261+Q261+R261</f>
        <v>0</v>
      </c>
      <c r="E261" s="33"/>
      <c r="F261" s="38"/>
      <c r="G261" s="41"/>
      <c r="H261" s="38">
        <v>17000</v>
      </c>
      <c r="I261" s="38"/>
      <c r="J261" s="38"/>
      <c r="K261" s="38"/>
      <c r="L261" s="38"/>
      <c r="M261" s="38"/>
      <c r="N261" s="38"/>
      <c r="O261" s="38"/>
      <c r="P261" s="38"/>
      <c r="Q261" s="38">
        <v>-17000</v>
      </c>
      <c r="R261" s="38"/>
    </row>
    <row r="262" spans="1:18" ht="15.75">
      <c r="A262" s="1" t="s">
        <v>13</v>
      </c>
      <c r="B262" s="2"/>
      <c r="C262" s="2">
        <v>1120</v>
      </c>
      <c r="D262" s="38">
        <f>F262+H262+I262+J262+K262+L262+M262+N262+O262+P262+Q262+R262</f>
        <v>0</v>
      </c>
      <c r="E262" s="2"/>
      <c r="F262" s="2"/>
      <c r="H262" s="2">
        <v>2000</v>
      </c>
      <c r="I262" s="2"/>
      <c r="J262" s="2"/>
      <c r="K262" s="2"/>
      <c r="L262" s="2"/>
      <c r="M262" s="2"/>
      <c r="N262" s="2"/>
      <c r="O262" s="2"/>
      <c r="P262" s="2"/>
      <c r="Q262" s="2">
        <v>-2000</v>
      </c>
      <c r="R262" s="2"/>
    </row>
    <row r="263" spans="1:18" s="31" customFormat="1" ht="190.5" customHeight="1" hidden="1">
      <c r="A263" s="28" t="s">
        <v>374</v>
      </c>
      <c r="B263" s="29">
        <v>90209</v>
      </c>
      <c r="C263" s="29"/>
      <c r="D263" s="30">
        <f>D264+D265</f>
        <v>0</v>
      </c>
      <c r="E263" s="29"/>
      <c r="F263" s="30">
        <f aca="true" t="shared" si="67" ref="F263:R263">F264+F265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ht="31.5" hidden="1">
      <c r="A264" s="1" t="s">
        <v>129</v>
      </c>
      <c r="B264" s="2"/>
      <c r="C264" s="2">
        <v>1343</v>
      </c>
      <c r="D264" s="38">
        <f>F264+H264+I264+J264+K264+L264+M264+N264+O264+P264+Q264+R264</f>
        <v>0</v>
      </c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31.5" hidden="1">
      <c r="A265" s="32" t="s">
        <v>197</v>
      </c>
      <c r="B265" s="2"/>
      <c r="C265" s="2">
        <v>1134</v>
      </c>
      <c r="D265" s="38">
        <f>F265+H265+I265+J265+K265+L265+M265+N265+O265+P265+Q265+R265</f>
        <v>0</v>
      </c>
      <c r="E265" s="2"/>
      <c r="F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31" customFormat="1" ht="51" customHeight="1" hidden="1">
      <c r="A266" s="28" t="s">
        <v>162</v>
      </c>
      <c r="B266" s="29">
        <v>90412</v>
      </c>
      <c r="C266" s="29"/>
      <c r="D266" s="30">
        <f>D267</f>
        <v>0</v>
      </c>
      <c r="E266" s="29"/>
      <c r="F266" s="30">
        <f aca="true" t="shared" si="68" ref="F266:R266">F267</f>
        <v>0</v>
      </c>
      <c r="G266" s="30">
        <f t="shared" si="68"/>
        <v>0</v>
      </c>
      <c r="H266" s="30">
        <f t="shared" si="68"/>
        <v>0</v>
      </c>
      <c r="I266" s="30">
        <f t="shared" si="68"/>
        <v>0</v>
      </c>
      <c r="J266" s="30">
        <f t="shared" si="68"/>
        <v>0</v>
      </c>
      <c r="K266" s="30">
        <f t="shared" si="68"/>
        <v>0</v>
      </c>
      <c r="L266" s="30">
        <f t="shared" si="68"/>
        <v>0</v>
      </c>
      <c r="M266" s="30">
        <f t="shared" si="68"/>
        <v>0</v>
      </c>
      <c r="N266" s="30">
        <f t="shared" si="68"/>
        <v>0</v>
      </c>
      <c r="O266" s="30">
        <f t="shared" si="68"/>
        <v>0</v>
      </c>
      <c r="P266" s="30">
        <f t="shared" si="68"/>
        <v>0</v>
      </c>
      <c r="Q266" s="30">
        <f t="shared" si="68"/>
        <v>0</v>
      </c>
      <c r="R266" s="30">
        <f t="shared" si="68"/>
        <v>0</v>
      </c>
    </row>
    <row r="267" spans="1:18" ht="31.5" hidden="1">
      <c r="A267" s="1" t="s">
        <v>129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1" customFormat="1" ht="15.75" hidden="1">
      <c r="A268" s="12" t="s">
        <v>110</v>
      </c>
      <c r="B268" s="13"/>
      <c r="C268" s="13"/>
      <c r="D268" s="13">
        <f>D269+D278+D282</f>
        <v>0</v>
      </c>
      <c r="E268" s="13"/>
      <c r="F268" s="13">
        <f aca="true" t="shared" si="69" ref="F268:R268">F269+F278+F282</f>
        <v>0</v>
      </c>
      <c r="G268" s="13">
        <f t="shared" si="69"/>
        <v>0</v>
      </c>
      <c r="H268" s="13">
        <f t="shared" si="69"/>
        <v>0</v>
      </c>
      <c r="I268" s="13">
        <f t="shared" si="69"/>
        <v>0</v>
      </c>
      <c r="J268" s="13">
        <f t="shared" si="69"/>
        <v>0</v>
      </c>
      <c r="K268" s="13">
        <f t="shared" si="69"/>
        <v>0</v>
      </c>
      <c r="L268" s="13">
        <f t="shared" si="69"/>
        <v>0</v>
      </c>
      <c r="M268" s="13">
        <f t="shared" si="69"/>
        <v>0</v>
      </c>
      <c r="N268" s="13">
        <f t="shared" si="69"/>
        <v>0</v>
      </c>
      <c r="O268" s="13">
        <f t="shared" si="69"/>
        <v>0</v>
      </c>
      <c r="P268" s="13">
        <f t="shared" si="69"/>
        <v>0</v>
      </c>
      <c r="Q268" s="13">
        <f t="shared" si="69"/>
        <v>0</v>
      </c>
      <c r="R268" s="13">
        <f t="shared" si="69"/>
        <v>0</v>
      </c>
    </row>
    <row r="269" spans="1:18" s="23" customFormat="1" ht="31.5" hidden="1">
      <c r="A269" s="22" t="s">
        <v>19</v>
      </c>
      <c r="B269" s="21">
        <v>10116</v>
      </c>
      <c r="C269" s="21"/>
      <c r="D269" s="21">
        <f>D270+D271+D272+D273+D274+D275+D276+D277</f>
        <v>0</v>
      </c>
      <c r="E269" s="21"/>
      <c r="F269" s="21">
        <f aca="true" t="shared" si="70" ref="F269:R269">F270+F271+F272+F273+F274+F275+F276+F277</f>
        <v>0</v>
      </c>
      <c r="G269" s="21">
        <f t="shared" si="70"/>
        <v>0</v>
      </c>
      <c r="H269" s="21">
        <f t="shared" si="70"/>
        <v>0</v>
      </c>
      <c r="I269" s="21">
        <f t="shared" si="70"/>
        <v>0</v>
      </c>
      <c r="J269" s="21">
        <f t="shared" si="70"/>
        <v>0</v>
      </c>
      <c r="K269" s="21">
        <f t="shared" si="70"/>
        <v>0</v>
      </c>
      <c r="L269" s="21">
        <f t="shared" si="70"/>
        <v>0</v>
      </c>
      <c r="M269" s="21">
        <f t="shared" si="70"/>
        <v>0</v>
      </c>
      <c r="N269" s="21">
        <f t="shared" si="70"/>
        <v>0</v>
      </c>
      <c r="O269" s="21">
        <f t="shared" si="70"/>
        <v>0</v>
      </c>
      <c r="P269" s="21">
        <f t="shared" si="70"/>
        <v>0</v>
      </c>
      <c r="Q269" s="21">
        <f t="shared" si="70"/>
        <v>0</v>
      </c>
      <c r="R269" s="21">
        <f t="shared" si="70"/>
        <v>0</v>
      </c>
    </row>
    <row r="270" spans="1:18" ht="47.25" hidden="1">
      <c r="A270" s="1" t="s">
        <v>115</v>
      </c>
      <c r="B270" s="2"/>
      <c r="C270" s="2">
        <v>1135</v>
      </c>
      <c r="D270" s="38">
        <f aca="true" t="shared" si="71" ref="D270:D277"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hidden="1">
      <c r="A271" s="1" t="s">
        <v>13</v>
      </c>
      <c r="B271" s="2"/>
      <c r="C271" s="2">
        <v>1120</v>
      </c>
      <c r="D271" s="38">
        <f t="shared" si="71"/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117</v>
      </c>
      <c r="B272" s="2"/>
      <c r="C272" s="2">
        <v>1140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66.75" customHeight="1" hidden="1">
      <c r="A273" s="1" t="s">
        <v>116</v>
      </c>
      <c r="B273" s="2"/>
      <c r="C273" s="2">
        <v>1137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31.5" hidden="1">
      <c r="A274" s="1" t="s">
        <v>164</v>
      </c>
      <c r="B274" s="2"/>
      <c r="C274" s="2">
        <v>1131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118</v>
      </c>
      <c r="B275" s="2"/>
      <c r="C275" s="2">
        <v>1139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hidden="1">
      <c r="A276" s="1" t="s">
        <v>124</v>
      </c>
      <c r="B276" s="2"/>
      <c r="C276" s="2">
        <v>1161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161</v>
      </c>
      <c r="B277" s="2"/>
      <c r="C277" s="2">
        <v>1162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23" customFormat="1" ht="31.5" hidden="1">
      <c r="A278" s="22" t="s">
        <v>61</v>
      </c>
      <c r="B278" s="21">
        <v>90802</v>
      </c>
      <c r="C278" s="21"/>
      <c r="D278" s="21">
        <f>D279+D280+D281</f>
        <v>0</v>
      </c>
      <c r="E278" s="21"/>
      <c r="F278" s="21">
        <f aca="true" t="shared" si="72" ref="F278:R278">F279+F280+F281</f>
        <v>0</v>
      </c>
      <c r="G278" s="21">
        <f t="shared" si="72"/>
        <v>0</v>
      </c>
      <c r="H278" s="21">
        <f t="shared" si="72"/>
        <v>0</v>
      </c>
      <c r="I278" s="21">
        <f t="shared" si="72"/>
        <v>0</v>
      </c>
      <c r="J278" s="21">
        <f t="shared" si="72"/>
        <v>0</v>
      </c>
      <c r="K278" s="21">
        <f t="shared" si="72"/>
        <v>0</v>
      </c>
      <c r="L278" s="21">
        <f t="shared" si="72"/>
        <v>0</v>
      </c>
      <c r="M278" s="21">
        <f t="shared" si="72"/>
        <v>0</v>
      </c>
      <c r="N278" s="21">
        <f t="shared" si="72"/>
        <v>0</v>
      </c>
      <c r="O278" s="21">
        <f t="shared" si="72"/>
        <v>0</v>
      </c>
      <c r="P278" s="21">
        <f t="shared" si="72"/>
        <v>0</v>
      </c>
      <c r="Q278" s="21">
        <f t="shared" si="72"/>
        <v>0</v>
      </c>
      <c r="R278" s="21">
        <f t="shared" si="72"/>
        <v>0</v>
      </c>
    </row>
    <row r="279" spans="1:18" ht="31.5" hidden="1">
      <c r="A279" s="1" t="s">
        <v>49</v>
      </c>
      <c r="B279" s="2"/>
      <c r="C279" s="2">
        <v>1131</v>
      </c>
      <c r="D279" s="38">
        <f>F279+H279+I279+J279+K279+L279+M279+N279+O279+P279+Q279+R279</f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9.25" customHeight="1" hidden="1">
      <c r="A280" s="1" t="s">
        <v>102</v>
      </c>
      <c r="B280" s="2"/>
      <c r="C280" s="2">
        <v>1135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11</v>
      </c>
      <c r="B281" s="2"/>
      <c r="C281" s="2">
        <v>1140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23" customFormat="1" ht="15.75" hidden="1">
      <c r="A282" s="22" t="s">
        <v>45</v>
      </c>
      <c r="B282" s="21">
        <v>91106</v>
      </c>
      <c r="C282" s="21"/>
      <c r="D282" s="21">
        <f>D283+D284+D285</f>
        <v>0</v>
      </c>
      <c r="E282" s="21"/>
      <c r="F282" s="21">
        <f aca="true" t="shared" si="73" ref="F282:R282">F283+F284+F285</f>
        <v>0</v>
      </c>
      <c r="G282" s="21">
        <f t="shared" si="73"/>
        <v>0</v>
      </c>
      <c r="H282" s="21">
        <f t="shared" si="73"/>
        <v>0</v>
      </c>
      <c r="I282" s="21">
        <f t="shared" si="73"/>
        <v>0</v>
      </c>
      <c r="J282" s="21">
        <f t="shared" si="73"/>
        <v>0</v>
      </c>
      <c r="K282" s="21">
        <f t="shared" si="73"/>
        <v>0</v>
      </c>
      <c r="L282" s="21">
        <f t="shared" si="73"/>
        <v>0</v>
      </c>
      <c r="M282" s="21">
        <f t="shared" si="73"/>
        <v>0</v>
      </c>
      <c r="N282" s="21">
        <f t="shared" si="73"/>
        <v>0</v>
      </c>
      <c r="O282" s="21">
        <f t="shared" si="73"/>
        <v>0</v>
      </c>
      <c r="P282" s="21">
        <f t="shared" si="73"/>
        <v>0</v>
      </c>
      <c r="Q282" s="21">
        <f t="shared" si="73"/>
        <v>0</v>
      </c>
      <c r="R282" s="21">
        <f t="shared" si="73"/>
        <v>0</v>
      </c>
    </row>
    <row r="283" spans="1:18" ht="15.75" hidden="1">
      <c r="A283" s="1" t="s">
        <v>124</v>
      </c>
      <c r="B283" s="2"/>
      <c r="C283" s="2">
        <v>1161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8.75" customHeight="1" hidden="1">
      <c r="A284" s="1" t="s">
        <v>130</v>
      </c>
      <c r="B284" s="2"/>
      <c r="C284" s="2">
        <v>1163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78.75" hidden="1">
      <c r="A285" s="1" t="s">
        <v>163</v>
      </c>
      <c r="B285" s="2"/>
      <c r="C285" s="2">
        <v>1172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1" customFormat="1" ht="15.75" hidden="1">
      <c r="A286" s="12" t="s">
        <v>84</v>
      </c>
      <c r="B286" s="13"/>
      <c r="C286" s="13"/>
      <c r="D286" s="13">
        <f>D287+D295</f>
        <v>0</v>
      </c>
      <c r="E286" s="13"/>
      <c r="F286" s="13">
        <f aca="true" t="shared" si="74" ref="F286:R286">F287+F295</f>
        <v>0</v>
      </c>
      <c r="G286" s="13">
        <f t="shared" si="74"/>
        <v>0</v>
      </c>
      <c r="H286" s="13">
        <f t="shared" si="74"/>
        <v>0</v>
      </c>
      <c r="I286" s="13">
        <f t="shared" si="74"/>
        <v>0</v>
      </c>
      <c r="J286" s="13">
        <f t="shared" si="74"/>
        <v>0</v>
      </c>
      <c r="K286" s="13">
        <f t="shared" si="74"/>
        <v>0</v>
      </c>
      <c r="L286" s="13">
        <f t="shared" si="74"/>
        <v>0</v>
      </c>
      <c r="M286" s="13">
        <f t="shared" si="74"/>
        <v>0</v>
      </c>
      <c r="N286" s="13">
        <f t="shared" si="74"/>
        <v>0</v>
      </c>
      <c r="O286" s="13">
        <f t="shared" si="74"/>
        <v>0</v>
      </c>
      <c r="P286" s="13">
        <f t="shared" si="74"/>
        <v>0</v>
      </c>
      <c r="Q286" s="13">
        <f t="shared" si="74"/>
        <v>0</v>
      </c>
      <c r="R286" s="13">
        <f t="shared" si="74"/>
        <v>0</v>
      </c>
    </row>
    <row r="287" spans="1:18" ht="28.5" customHeight="1" hidden="1">
      <c r="A287" s="22" t="s">
        <v>85</v>
      </c>
      <c r="B287" s="21">
        <v>10116</v>
      </c>
      <c r="C287" s="21"/>
      <c r="D287" s="21">
        <f>D288+D289+D290+D291+D292+D293+D294</f>
        <v>0</v>
      </c>
      <c r="E287" s="21"/>
      <c r="F287" s="21">
        <f aca="true" t="shared" si="75" ref="F287:R287">F288+F289+F290+F291+F292+F293+F294</f>
        <v>0</v>
      </c>
      <c r="G287" s="21">
        <f t="shared" si="75"/>
        <v>0</v>
      </c>
      <c r="H287" s="21">
        <f t="shared" si="75"/>
        <v>0</v>
      </c>
      <c r="I287" s="21">
        <f t="shared" si="75"/>
        <v>0</v>
      </c>
      <c r="J287" s="21">
        <f t="shared" si="75"/>
        <v>0</v>
      </c>
      <c r="K287" s="21">
        <f t="shared" si="75"/>
        <v>0</v>
      </c>
      <c r="L287" s="21">
        <f t="shared" si="75"/>
        <v>0</v>
      </c>
      <c r="M287" s="21">
        <f t="shared" si="75"/>
        <v>0</v>
      </c>
      <c r="N287" s="21">
        <f t="shared" si="75"/>
        <v>0</v>
      </c>
      <c r="O287" s="21">
        <f t="shared" si="75"/>
        <v>0</v>
      </c>
      <c r="P287" s="21">
        <f t="shared" si="75"/>
        <v>0</v>
      </c>
      <c r="Q287" s="21">
        <f t="shared" si="75"/>
        <v>0</v>
      </c>
      <c r="R287" s="21">
        <f t="shared" si="75"/>
        <v>0</v>
      </c>
    </row>
    <row r="288" spans="1:18" ht="15.75" customHeight="1" hidden="1">
      <c r="A288" s="1" t="s">
        <v>198</v>
      </c>
      <c r="B288" s="2"/>
      <c r="C288" s="2">
        <v>1135</v>
      </c>
      <c r="D288" s="2">
        <f aca="true" t="shared" si="76" ref="D288:D294"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hidden="1">
      <c r="A289" s="1" t="s">
        <v>13</v>
      </c>
      <c r="B289" s="2"/>
      <c r="C289" s="2">
        <v>1120</v>
      </c>
      <c r="D289" s="2">
        <f t="shared" si="76"/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63" hidden="1">
      <c r="A290" s="1" t="s">
        <v>220</v>
      </c>
      <c r="B290" s="2"/>
      <c r="C290" s="2">
        <v>1131</v>
      </c>
      <c r="D290" s="2">
        <f t="shared" si="76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31.5" hidden="1">
      <c r="A291" s="1" t="s">
        <v>197</v>
      </c>
      <c r="B291" s="2"/>
      <c r="C291" s="2">
        <v>1134</v>
      </c>
      <c r="D291" s="2">
        <f t="shared" si="76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hidden="1">
      <c r="A292" s="1" t="s">
        <v>117</v>
      </c>
      <c r="B292" s="2"/>
      <c r="C292" s="2">
        <v>1140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124</v>
      </c>
      <c r="B293" s="2"/>
      <c r="C293" s="2">
        <v>1161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130</v>
      </c>
      <c r="B294" s="2"/>
      <c r="C294" s="2">
        <v>1163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31" customFormat="1" ht="15.75" hidden="1">
      <c r="A295" s="28" t="s">
        <v>192</v>
      </c>
      <c r="B295" s="29">
        <v>250404</v>
      </c>
      <c r="C295" s="29"/>
      <c r="D295" s="29">
        <f>D296</f>
        <v>0</v>
      </c>
      <c r="E295" s="29"/>
      <c r="F295" s="29">
        <f aca="true" t="shared" si="77" ref="F295:R295">F296</f>
        <v>0</v>
      </c>
      <c r="G295" s="29">
        <f t="shared" si="77"/>
        <v>0</v>
      </c>
      <c r="H295" s="29">
        <f t="shared" si="77"/>
        <v>0</v>
      </c>
      <c r="I295" s="29">
        <f t="shared" si="77"/>
        <v>0</v>
      </c>
      <c r="J295" s="29">
        <f t="shared" si="77"/>
        <v>0</v>
      </c>
      <c r="K295" s="29">
        <f t="shared" si="77"/>
        <v>0</v>
      </c>
      <c r="L295" s="29">
        <f t="shared" si="77"/>
        <v>0</v>
      </c>
      <c r="M295" s="29">
        <f t="shared" si="77"/>
        <v>0</v>
      </c>
      <c r="N295" s="29">
        <f t="shared" si="77"/>
        <v>0</v>
      </c>
      <c r="O295" s="29">
        <f t="shared" si="77"/>
        <v>0</v>
      </c>
      <c r="P295" s="29">
        <f t="shared" si="77"/>
        <v>0</v>
      </c>
      <c r="Q295" s="29">
        <f t="shared" si="77"/>
        <v>0</v>
      </c>
      <c r="R295" s="29">
        <f t="shared" si="77"/>
        <v>0</v>
      </c>
    </row>
    <row r="296" spans="1:18" ht="33" customHeight="1" hidden="1">
      <c r="A296" s="1" t="s">
        <v>197</v>
      </c>
      <c r="B296" s="2"/>
      <c r="C296" s="2">
        <v>1134</v>
      </c>
      <c r="D296" s="2">
        <f>F296+H296+I296+J296+K296+L296+M296+N296+O296+P296+Q296+R296</f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1" customFormat="1" ht="15.75">
      <c r="A297" s="12" t="s">
        <v>52</v>
      </c>
      <c r="B297" s="13"/>
      <c r="C297" s="13"/>
      <c r="D297" s="13">
        <f>D298+D307+D309+D316+D325+D332+D338+D302</f>
        <v>0</v>
      </c>
      <c r="E297" s="13"/>
      <c r="F297" s="13">
        <f aca="true" t="shared" si="78" ref="F297:R297">F298+F307+F309+F316+F325+F332+F338+F302</f>
        <v>0</v>
      </c>
      <c r="G297" s="13">
        <f t="shared" si="78"/>
        <v>0</v>
      </c>
      <c r="H297" s="13">
        <f t="shared" si="78"/>
        <v>0</v>
      </c>
      <c r="I297" s="13">
        <f t="shared" si="78"/>
        <v>0</v>
      </c>
      <c r="J297" s="13">
        <f t="shared" si="78"/>
        <v>0</v>
      </c>
      <c r="K297" s="13">
        <f t="shared" si="78"/>
        <v>0</v>
      </c>
      <c r="L297" s="13">
        <f t="shared" si="78"/>
        <v>0</v>
      </c>
      <c r="M297" s="13">
        <f t="shared" si="78"/>
        <v>0</v>
      </c>
      <c r="N297" s="13">
        <f t="shared" si="78"/>
        <v>0</v>
      </c>
      <c r="O297" s="13">
        <f t="shared" si="78"/>
        <v>0</v>
      </c>
      <c r="P297" s="13">
        <f t="shared" si="78"/>
        <v>0</v>
      </c>
      <c r="Q297" s="13">
        <f t="shared" si="78"/>
        <v>0</v>
      </c>
      <c r="R297" s="13">
        <f t="shared" si="78"/>
        <v>0</v>
      </c>
    </row>
    <row r="298" spans="1:18" s="23" customFormat="1" ht="31.5">
      <c r="A298" s="22" t="s">
        <v>19</v>
      </c>
      <c r="B298" s="21">
        <v>10116</v>
      </c>
      <c r="C298" s="21"/>
      <c r="D298" s="21">
        <f>D299+D300+D301</f>
        <v>0</v>
      </c>
      <c r="E298" s="21"/>
      <c r="F298" s="21">
        <f aca="true" t="shared" si="79" ref="F298:R298">F299+F300+F301</f>
        <v>0</v>
      </c>
      <c r="G298" s="21">
        <f t="shared" si="79"/>
        <v>0</v>
      </c>
      <c r="H298" s="21">
        <f t="shared" si="79"/>
        <v>0</v>
      </c>
      <c r="I298" s="21">
        <f t="shared" si="79"/>
        <v>0</v>
      </c>
      <c r="J298" s="21">
        <f t="shared" si="79"/>
        <v>0</v>
      </c>
      <c r="K298" s="21">
        <f t="shared" si="79"/>
        <v>0</v>
      </c>
      <c r="L298" s="21">
        <f t="shared" si="79"/>
        <v>0</v>
      </c>
      <c r="M298" s="21">
        <f t="shared" si="79"/>
        <v>0</v>
      </c>
      <c r="N298" s="21">
        <f t="shared" si="79"/>
        <v>0</v>
      </c>
      <c r="O298" s="21">
        <f t="shared" si="79"/>
        <v>0</v>
      </c>
      <c r="P298" s="21">
        <f t="shared" si="79"/>
        <v>0</v>
      </c>
      <c r="Q298" s="21">
        <f t="shared" si="79"/>
        <v>0</v>
      </c>
      <c r="R298" s="21">
        <f t="shared" si="79"/>
        <v>0</v>
      </c>
    </row>
    <row r="299" spans="1:18" ht="32.25" customHeight="1">
      <c r="A299" s="1" t="s">
        <v>197</v>
      </c>
      <c r="B299" s="2"/>
      <c r="C299" s="2">
        <v>1134</v>
      </c>
      <c r="D299" s="2">
        <f>F299+H299+I299+J299+K299+L299+M299+N299+O299+P299+Q299+R299</f>
        <v>-200</v>
      </c>
      <c r="E299" s="2"/>
      <c r="F299" s="2"/>
      <c r="H299" s="2"/>
      <c r="I299" s="2"/>
      <c r="J299" s="2"/>
      <c r="K299" s="2"/>
      <c r="L299" s="2"/>
      <c r="M299" s="2">
        <v>-200</v>
      </c>
      <c r="N299" s="2"/>
      <c r="O299" s="2"/>
      <c r="P299" s="2"/>
      <c r="Q299" s="2"/>
      <c r="R299" s="2"/>
    </row>
    <row r="300" spans="1:18" ht="78.75">
      <c r="A300" s="1" t="s">
        <v>163</v>
      </c>
      <c r="B300" s="2"/>
      <c r="C300" s="2">
        <v>1172</v>
      </c>
      <c r="D300" s="2">
        <f>F300+H300+I300+J300+K300+L300+M300+N300+O300+P300+Q300+R300</f>
        <v>200</v>
      </c>
      <c r="E300" s="2"/>
      <c r="F300" s="2"/>
      <c r="H300" s="2"/>
      <c r="I300" s="2"/>
      <c r="J300" s="2"/>
      <c r="K300" s="2"/>
      <c r="L300" s="2"/>
      <c r="M300" s="2">
        <v>200</v>
      </c>
      <c r="N300" s="2"/>
      <c r="O300" s="2"/>
      <c r="P300" s="2"/>
      <c r="Q300" s="2"/>
      <c r="R300" s="2"/>
    </row>
    <row r="301" spans="1:18" ht="31.5" hidden="1">
      <c r="A301" s="1" t="s">
        <v>197</v>
      </c>
      <c r="B301" s="2"/>
      <c r="C301" s="2">
        <v>1134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 hidden="1">
      <c r="A302" s="28" t="s">
        <v>86</v>
      </c>
      <c r="B302" s="29">
        <v>110103</v>
      </c>
      <c r="C302" s="29"/>
      <c r="D302" s="29">
        <f>D303+D304+D305+D306</f>
        <v>0</v>
      </c>
      <c r="E302" s="29"/>
      <c r="F302" s="29">
        <f aca="true" t="shared" si="80" ref="F302:R302">F303+F304+F305+F306</f>
        <v>0</v>
      </c>
      <c r="G302" s="29">
        <f t="shared" si="80"/>
        <v>0</v>
      </c>
      <c r="H302" s="29">
        <f t="shared" si="80"/>
        <v>0</v>
      </c>
      <c r="I302" s="29">
        <f t="shared" si="80"/>
        <v>0</v>
      </c>
      <c r="J302" s="29">
        <f t="shared" si="80"/>
        <v>0</v>
      </c>
      <c r="K302" s="29">
        <f t="shared" si="80"/>
        <v>0</v>
      </c>
      <c r="L302" s="29">
        <f t="shared" si="80"/>
        <v>0</v>
      </c>
      <c r="M302" s="29">
        <f t="shared" si="80"/>
        <v>0</v>
      </c>
      <c r="N302" s="29">
        <f t="shared" si="80"/>
        <v>0</v>
      </c>
      <c r="O302" s="29">
        <f t="shared" si="80"/>
        <v>0</v>
      </c>
      <c r="P302" s="29">
        <f t="shared" si="80"/>
        <v>0</v>
      </c>
      <c r="Q302" s="29">
        <f t="shared" si="80"/>
        <v>0</v>
      </c>
      <c r="R302" s="29">
        <f t="shared" si="80"/>
        <v>0</v>
      </c>
    </row>
    <row r="303" spans="1:18" ht="63" hidden="1">
      <c r="A303" s="1" t="s">
        <v>220</v>
      </c>
      <c r="B303" s="2"/>
      <c r="C303" s="2">
        <v>1131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 hidden="1">
      <c r="A304" s="1" t="s">
        <v>238</v>
      </c>
      <c r="B304" s="2"/>
      <c r="C304" s="2">
        <v>1134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hidden="1">
      <c r="A305" s="1" t="s">
        <v>20</v>
      </c>
      <c r="B305" s="2"/>
      <c r="C305" s="2">
        <v>1138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7.25" hidden="1">
      <c r="A306" s="1" t="s">
        <v>115</v>
      </c>
      <c r="B306" s="2"/>
      <c r="C306" s="2">
        <v>1135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23" customFormat="1" ht="15.75" hidden="1">
      <c r="A307" s="22" t="s">
        <v>62</v>
      </c>
      <c r="B307" s="21">
        <v>110102</v>
      </c>
      <c r="C307" s="21"/>
      <c r="D307" s="21">
        <f>D308</f>
        <v>0</v>
      </c>
      <c r="E307" s="21"/>
      <c r="F307" s="21">
        <f aca="true" t="shared" si="81" ref="F307:R307">F308</f>
        <v>0</v>
      </c>
      <c r="G307" s="21">
        <f t="shared" si="81"/>
        <v>0</v>
      </c>
      <c r="H307" s="21">
        <f t="shared" si="81"/>
        <v>0</v>
      </c>
      <c r="I307" s="21">
        <f t="shared" si="81"/>
        <v>0</v>
      </c>
      <c r="J307" s="21">
        <f t="shared" si="81"/>
        <v>0</v>
      </c>
      <c r="K307" s="21">
        <f t="shared" si="81"/>
        <v>0</v>
      </c>
      <c r="L307" s="21">
        <f t="shared" si="81"/>
        <v>0</v>
      </c>
      <c r="M307" s="21">
        <f t="shared" si="81"/>
        <v>0</v>
      </c>
      <c r="N307" s="21">
        <f t="shared" si="81"/>
        <v>0</v>
      </c>
      <c r="O307" s="21">
        <f t="shared" si="81"/>
        <v>0</v>
      </c>
      <c r="P307" s="21">
        <f t="shared" si="81"/>
        <v>0</v>
      </c>
      <c r="Q307" s="21">
        <f t="shared" si="81"/>
        <v>0</v>
      </c>
      <c r="R307" s="21">
        <f t="shared" si="81"/>
        <v>0</v>
      </c>
    </row>
    <row r="308" spans="1:18" ht="15.75" hidden="1">
      <c r="A308" s="1" t="s">
        <v>63</v>
      </c>
      <c r="B308" s="2"/>
      <c r="C308" s="2">
        <v>1310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23" customFormat="1" ht="15.75" hidden="1">
      <c r="A309" s="22" t="s">
        <v>64</v>
      </c>
      <c r="B309" s="21">
        <v>110201</v>
      </c>
      <c r="C309" s="21"/>
      <c r="D309" s="21">
        <f>D310+D311+D312+D313+D314+D315</f>
        <v>0</v>
      </c>
      <c r="E309" s="21"/>
      <c r="F309" s="21">
        <f aca="true" t="shared" si="82" ref="F309:R309">F310+F311+F312+F313+F314+F315</f>
        <v>0</v>
      </c>
      <c r="G309" s="21">
        <f t="shared" si="82"/>
        <v>0</v>
      </c>
      <c r="H309" s="21">
        <f t="shared" si="82"/>
        <v>0</v>
      </c>
      <c r="I309" s="21">
        <f t="shared" si="82"/>
        <v>0</v>
      </c>
      <c r="J309" s="21">
        <f t="shared" si="82"/>
        <v>0</v>
      </c>
      <c r="K309" s="21">
        <f t="shared" si="82"/>
        <v>0</v>
      </c>
      <c r="L309" s="21">
        <f t="shared" si="82"/>
        <v>0</v>
      </c>
      <c r="M309" s="21">
        <f t="shared" si="82"/>
        <v>0</v>
      </c>
      <c r="N309" s="21">
        <f t="shared" si="82"/>
        <v>0</v>
      </c>
      <c r="O309" s="21">
        <f t="shared" si="82"/>
        <v>0</v>
      </c>
      <c r="P309" s="21">
        <f t="shared" si="82"/>
        <v>0</v>
      </c>
      <c r="Q309" s="21">
        <f t="shared" si="82"/>
        <v>0</v>
      </c>
      <c r="R309" s="21">
        <f t="shared" si="82"/>
        <v>0</v>
      </c>
    </row>
    <row r="310" spans="1:18" ht="63" hidden="1">
      <c r="A310" s="1" t="s">
        <v>220</v>
      </c>
      <c r="B310" s="2"/>
      <c r="C310" s="2">
        <v>1131</v>
      </c>
      <c r="D310" s="2">
        <f aca="true" t="shared" si="83" ref="D310:D315"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13</v>
      </c>
      <c r="B311" s="2"/>
      <c r="C311" s="2">
        <v>1120</v>
      </c>
      <c r="D311" s="2">
        <f t="shared" si="83"/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124</v>
      </c>
      <c r="B312" s="2"/>
      <c r="C312" s="2">
        <v>1161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78.75" hidden="1">
      <c r="A313" s="1" t="s">
        <v>163</v>
      </c>
      <c r="B313" s="2"/>
      <c r="C313" s="2">
        <v>1172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130</v>
      </c>
      <c r="B314" s="2"/>
      <c r="C314" s="2">
        <v>1163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31.5" hidden="1">
      <c r="A315" s="1" t="s">
        <v>197</v>
      </c>
      <c r="B315" s="2"/>
      <c r="C315" s="2">
        <v>1134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65</v>
      </c>
      <c r="B316" s="21">
        <v>110202</v>
      </c>
      <c r="C316" s="21"/>
      <c r="D316" s="21">
        <f>D317+D318+D319+D320</f>
        <v>0</v>
      </c>
      <c r="E316" s="21">
        <v>70</v>
      </c>
      <c r="F316" s="21">
        <f aca="true" t="shared" si="84" ref="F316:R316">F317+F318+F319+F320</f>
        <v>0</v>
      </c>
      <c r="G316" s="21">
        <f t="shared" si="84"/>
        <v>0</v>
      </c>
      <c r="H316" s="21">
        <f t="shared" si="84"/>
        <v>0</v>
      </c>
      <c r="I316" s="21">
        <f t="shared" si="84"/>
        <v>0</v>
      </c>
      <c r="J316" s="21">
        <f t="shared" si="84"/>
        <v>0</v>
      </c>
      <c r="K316" s="21">
        <f t="shared" si="84"/>
        <v>0</v>
      </c>
      <c r="L316" s="21">
        <f t="shared" si="84"/>
        <v>0</v>
      </c>
      <c r="M316" s="21">
        <f t="shared" si="84"/>
        <v>0</v>
      </c>
      <c r="N316" s="21">
        <f t="shared" si="84"/>
        <v>0</v>
      </c>
      <c r="O316" s="21">
        <f t="shared" si="84"/>
        <v>0</v>
      </c>
      <c r="P316" s="21">
        <f t="shared" si="84"/>
        <v>0</v>
      </c>
      <c r="Q316" s="21">
        <f t="shared" si="84"/>
        <v>0</v>
      </c>
      <c r="R316" s="21">
        <f t="shared" si="84"/>
        <v>0</v>
      </c>
    </row>
    <row r="317" spans="1:18" ht="34.5" customHeight="1" hidden="1">
      <c r="A317" s="1" t="s">
        <v>197</v>
      </c>
      <c r="B317" s="2"/>
      <c r="C317" s="2">
        <v>1134</v>
      </c>
      <c r="D317" s="2">
        <f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78.75" hidden="1">
      <c r="A318" s="1" t="s">
        <v>163</v>
      </c>
      <c r="B318" s="2"/>
      <c r="C318" s="2">
        <v>1172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63" hidden="1">
      <c r="A319" s="1" t="s">
        <v>220</v>
      </c>
      <c r="B319" s="2"/>
      <c r="C319" s="2">
        <v>1131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130</v>
      </c>
      <c r="B320" s="2"/>
      <c r="C320" s="2">
        <v>1163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23" customFormat="1" ht="31.5" hidden="1">
      <c r="A321" s="22" t="s">
        <v>18</v>
      </c>
      <c r="B321" s="21">
        <v>110205</v>
      </c>
      <c r="C321" s="21"/>
      <c r="D321" s="21"/>
      <c r="E321" s="21">
        <v>1.4</v>
      </c>
      <c r="F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5.75" hidden="1">
      <c r="A322" s="1" t="s">
        <v>130</v>
      </c>
      <c r="B322" s="2"/>
      <c r="C322" s="2">
        <v>1163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31.5" hidden="1">
      <c r="A323" s="1" t="s">
        <v>238</v>
      </c>
      <c r="B323" s="2"/>
      <c r="C323" s="2">
        <v>1134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63" hidden="1">
      <c r="A324" s="1" t="s">
        <v>220</v>
      </c>
      <c r="B324" s="2"/>
      <c r="C324" s="2">
        <v>1131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23" customFormat="1" ht="15.75">
      <c r="A325" s="22" t="s">
        <v>66</v>
      </c>
      <c r="B325" s="21">
        <v>110204</v>
      </c>
      <c r="C325" s="21"/>
      <c r="D325" s="21">
        <f>D326+D327+D328+D329+D330+D331</f>
        <v>0</v>
      </c>
      <c r="E325" s="21"/>
      <c r="F325" s="21">
        <f aca="true" t="shared" si="85" ref="F325:R325">F326+F327+F328+F329+F330+F331</f>
        <v>0</v>
      </c>
      <c r="G325" s="21">
        <f t="shared" si="85"/>
        <v>0</v>
      </c>
      <c r="H325" s="21">
        <f t="shared" si="85"/>
        <v>0</v>
      </c>
      <c r="I325" s="21">
        <f t="shared" si="85"/>
        <v>0</v>
      </c>
      <c r="J325" s="21">
        <f t="shared" si="85"/>
        <v>0</v>
      </c>
      <c r="K325" s="21">
        <f t="shared" si="85"/>
        <v>0</v>
      </c>
      <c r="L325" s="21">
        <f t="shared" si="85"/>
        <v>0</v>
      </c>
      <c r="M325" s="21">
        <f t="shared" si="85"/>
        <v>0</v>
      </c>
      <c r="N325" s="21">
        <f t="shared" si="85"/>
        <v>0</v>
      </c>
      <c r="O325" s="21">
        <f t="shared" si="85"/>
        <v>0</v>
      </c>
      <c r="P325" s="21">
        <f t="shared" si="85"/>
        <v>0</v>
      </c>
      <c r="Q325" s="21">
        <f t="shared" si="85"/>
        <v>0</v>
      </c>
      <c r="R325" s="21">
        <f t="shared" si="85"/>
        <v>0</v>
      </c>
    </row>
    <row r="326" spans="1:18" ht="63" hidden="1">
      <c r="A326" s="1" t="s">
        <v>220</v>
      </c>
      <c r="B326" s="2"/>
      <c r="C326" s="2">
        <v>1131</v>
      </c>
      <c r="D326" s="2">
        <f aca="true" t="shared" si="86" ref="D326:D331"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9.25" customHeight="1">
      <c r="A327" s="1" t="s">
        <v>197</v>
      </c>
      <c r="B327" s="2"/>
      <c r="C327" s="2">
        <v>1134</v>
      </c>
      <c r="D327" s="2">
        <f t="shared" si="86"/>
        <v>-200</v>
      </c>
      <c r="E327" s="2"/>
      <c r="F327" s="2"/>
      <c r="H327" s="2"/>
      <c r="I327" s="2"/>
      <c r="J327" s="2"/>
      <c r="K327" s="2"/>
      <c r="L327" s="2"/>
      <c r="M327" s="2">
        <v>-200</v>
      </c>
      <c r="N327" s="2"/>
      <c r="O327" s="2"/>
      <c r="P327" s="2"/>
      <c r="Q327" s="2"/>
      <c r="R327" s="2"/>
    </row>
    <row r="328" spans="1:18" ht="78.75">
      <c r="A328" s="1" t="s">
        <v>163</v>
      </c>
      <c r="B328" s="2"/>
      <c r="C328" s="2">
        <v>1172</v>
      </c>
      <c r="D328" s="2">
        <f t="shared" si="86"/>
        <v>200</v>
      </c>
      <c r="E328" s="2"/>
      <c r="F328" s="2"/>
      <c r="H328" s="2"/>
      <c r="I328" s="2"/>
      <c r="J328" s="2"/>
      <c r="K328" s="2"/>
      <c r="L328" s="2"/>
      <c r="M328" s="2">
        <v>200</v>
      </c>
      <c r="N328" s="2"/>
      <c r="O328" s="2"/>
      <c r="P328" s="2"/>
      <c r="Q328" s="2"/>
      <c r="R328" s="2"/>
    </row>
    <row r="329" spans="1:18" ht="15.75" hidden="1">
      <c r="A329" s="1" t="s">
        <v>130</v>
      </c>
      <c r="B329" s="2"/>
      <c r="C329" s="2">
        <v>1163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121</v>
      </c>
      <c r="B330" s="2"/>
      <c r="C330" s="2">
        <v>1111</v>
      </c>
      <c r="D330" s="2">
        <f t="shared" si="86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13</v>
      </c>
      <c r="B331" s="2"/>
      <c r="C331" s="2">
        <v>1120</v>
      </c>
      <c r="D331" s="2">
        <f t="shared" si="86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23" customFormat="1" ht="31.5">
      <c r="A332" s="22" t="s">
        <v>18</v>
      </c>
      <c r="B332" s="21">
        <v>110205</v>
      </c>
      <c r="C332" s="21"/>
      <c r="D332" s="21">
        <f>D333+D334+D336+D337+D335</f>
        <v>0</v>
      </c>
      <c r="E332" s="21">
        <v>9.5</v>
      </c>
      <c r="F332" s="21">
        <f aca="true" t="shared" si="87" ref="F332:R332">F333+F334+F336+F337+F335</f>
        <v>0</v>
      </c>
      <c r="G332" s="21">
        <f t="shared" si="87"/>
        <v>0</v>
      </c>
      <c r="H332" s="21">
        <f t="shared" si="87"/>
        <v>0</v>
      </c>
      <c r="I332" s="21">
        <f t="shared" si="87"/>
        <v>0</v>
      </c>
      <c r="J332" s="21">
        <f t="shared" si="87"/>
        <v>0</v>
      </c>
      <c r="K332" s="21">
        <f t="shared" si="87"/>
        <v>0</v>
      </c>
      <c r="L332" s="21">
        <f t="shared" si="87"/>
        <v>0</v>
      </c>
      <c r="M332" s="21">
        <f t="shared" si="87"/>
        <v>0</v>
      </c>
      <c r="N332" s="21">
        <f t="shared" si="87"/>
        <v>0</v>
      </c>
      <c r="O332" s="21">
        <f t="shared" si="87"/>
        <v>0</v>
      </c>
      <c r="P332" s="21">
        <f t="shared" si="87"/>
        <v>0</v>
      </c>
      <c r="Q332" s="21">
        <f t="shared" si="87"/>
        <v>0</v>
      </c>
      <c r="R332" s="21">
        <f t="shared" si="87"/>
        <v>0</v>
      </c>
    </row>
    <row r="333" spans="1:18" s="23" customFormat="1" ht="15.75">
      <c r="A333" s="1" t="s">
        <v>121</v>
      </c>
      <c r="B333" s="21"/>
      <c r="C333" s="33">
        <v>1111</v>
      </c>
      <c r="D333" s="33">
        <f>F333+H333+I333+J333+K333+L333+M333+N333+O333+P333+Q333+R333</f>
        <v>0</v>
      </c>
      <c r="E333" s="21"/>
      <c r="F333" s="21"/>
      <c r="G333" s="46"/>
      <c r="H333" s="21"/>
      <c r="I333" s="33">
        <v>60000</v>
      </c>
      <c r="J333" s="21"/>
      <c r="K333" s="33"/>
      <c r="L333" s="21"/>
      <c r="M333" s="33"/>
      <c r="N333" s="21"/>
      <c r="O333" s="21"/>
      <c r="P333" s="33">
        <v>-20000</v>
      </c>
      <c r="Q333" s="33">
        <v>-20000</v>
      </c>
      <c r="R333" s="33">
        <v>-20000</v>
      </c>
    </row>
    <row r="334" spans="1:18" s="34" customFormat="1" ht="15.75">
      <c r="A334" s="1" t="s">
        <v>13</v>
      </c>
      <c r="B334" s="33"/>
      <c r="C334" s="33">
        <v>1120</v>
      </c>
      <c r="D334" s="33">
        <f>F334+H334+I334+J334+K334+L334+M334+N334+O334+P334+Q334+R334</f>
        <v>0</v>
      </c>
      <c r="E334" s="33"/>
      <c r="F334" s="33"/>
      <c r="G334" s="41"/>
      <c r="H334" s="33"/>
      <c r="I334" s="33">
        <v>21780</v>
      </c>
      <c r="J334" s="33"/>
      <c r="K334" s="33"/>
      <c r="L334" s="33"/>
      <c r="M334" s="33"/>
      <c r="N334" s="33"/>
      <c r="O334" s="33"/>
      <c r="P334" s="33">
        <v>-7260</v>
      </c>
      <c r="Q334" s="33">
        <v>-7260</v>
      </c>
      <c r="R334" s="33">
        <v>-7260</v>
      </c>
    </row>
    <row r="335" spans="1:18" s="34" customFormat="1" ht="15.75">
      <c r="A335" s="1" t="s">
        <v>124</v>
      </c>
      <c r="B335" s="33"/>
      <c r="C335" s="33">
        <v>1161</v>
      </c>
      <c r="D335" s="33">
        <f>F335+H335+I335+J335+K335+L335+M335+N335+O335+P335+Q335+R335</f>
        <v>0</v>
      </c>
      <c r="E335" s="33"/>
      <c r="F335" s="33"/>
      <c r="G335" s="41"/>
      <c r="H335" s="33"/>
      <c r="I335" s="33">
        <v>-81780</v>
      </c>
      <c r="J335" s="33"/>
      <c r="K335" s="33"/>
      <c r="L335" s="33"/>
      <c r="M335" s="33"/>
      <c r="N335" s="33"/>
      <c r="O335" s="33"/>
      <c r="P335" s="33">
        <v>27260</v>
      </c>
      <c r="Q335" s="33">
        <v>27260</v>
      </c>
      <c r="R335" s="33">
        <v>27260</v>
      </c>
    </row>
    <row r="336" spans="1:18" s="34" customFormat="1" ht="31.5">
      <c r="A336" s="1" t="s">
        <v>197</v>
      </c>
      <c r="B336" s="33"/>
      <c r="C336" s="33">
        <v>1134</v>
      </c>
      <c r="D336" s="33">
        <f>F336+H336+I336+J336+K336+L336+M336+N336+O336+P336+Q336+R336</f>
        <v>-600</v>
      </c>
      <c r="E336" s="33"/>
      <c r="F336" s="33"/>
      <c r="G336" s="41"/>
      <c r="H336" s="33"/>
      <c r="I336" s="33">
        <v>-600</v>
      </c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34" customFormat="1" ht="78.75">
      <c r="A337" s="1" t="s">
        <v>163</v>
      </c>
      <c r="B337" s="33"/>
      <c r="C337" s="33">
        <v>1172</v>
      </c>
      <c r="D337" s="33">
        <f>F337+H337+I337+J337+K337+L337+M337+N337+O337+P337+Q337+R337</f>
        <v>600</v>
      </c>
      <c r="E337" s="33"/>
      <c r="F337" s="33"/>
      <c r="G337" s="41"/>
      <c r="H337" s="33"/>
      <c r="I337" s="33">
        <v>600</v>
      </c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s="23" customFormat="1" ht="31.5" hidden="1">
      <c r="A338" s="22" t="s">
        <v>67</v>
      </c>
      <c r="B338" s="21">
        <v>110502</v>
      </c>
      <c r="C338" s="21"/>
      <c r="D338" s="21">
        <f>D339+D340+D341+D342</f>
        <v>0</v>
      </c>
      <c r="E338" s="21">
        <v>5.8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ht="31.5" hidden="1">
      <c r="A339" s="1" t="s">
        <v>238</v>
      </c>
      <c r="B339" s="2"/>
      <c r="C339" s="2">
        <v>1134</v>
      </c>
      <c r="D339" s="2">
        <f>F339+H339+I339+J339+K339+L339+M339+N339+O339+P339+Q339+R339</f>
        <v>0</v>
      </c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198</v>
      </c>
      <c r="B340" s="2"/>
      <c r="C340" s="2">
        <v>1135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hidden="1">
      <c r="A341" s="1" t="s">
        <v>130</v>
      </c>
      <c r="B341" s="2"/>
      <c r="C341" s="2">
        <v>1163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63" hidden="1">
      <c r="A342" s="1" t="s">
        <v>220</v>
      </c>
      <c r="B342" s="2"/>
      <c r="C342" s="2">
        <v>1131</v>
      </c>
      <c r="D342" s="2">
        <f>F342+H342+I342+J342+K342+L342+M342+N342+O342+P342+Q342+R342</f>
        <v>0</v>
      </c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11" customFormat="1" ht="31.5" hidden="1">
      <c r="A343" s="12" t="s">
        <v>68</v>
      </c>
      <c r="B343" s="13"/>
      <c r="C343" s="13"/>
      <c r="D343" s="13"/>
      <c r="E343" s="13"/>
      <c r="F343" s="13"/>
      <c r="G343" s="13">
        <f>G344+G348+G350</f>
        <v>0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23" customFormat="1" ht="31.5" hidden="1">
      <c r="A344" s="22" t="s">
        <v>19</v>
      </c>
      <c r="B344" s="21">
        <v>10116</v>
      </c>
      <c r="C344" s="21"/>
      <c r="D344" s="21">
        <f>D345+D346+D347</f>
        <v>0</v>
      </c>
      <c r="E344" s="21"/>
      <c r="F344" s="21">
        <f aca="true" t="shared" si="89" ref="F344:R344">F345+F346+F347</f>
        <v>0</v>
      </c>
      <c r="G344" s="21">
        <f t="shared" si="89"/>
        <v>0</v>
      </c>
      <c r="H344" s="21">
        <f t="shared" si="89"/>
        <v>0</v>
      </c>
      <c r="I344" s="21">
        <f t="shared" si="89"/>
        <v>0</v>
      </c>
      <c r="J344" s="21">
        <f t="shared" si="89"/>
        <v>0</v>
      </c>
      <c r="K344" s="21">
        <f t="shared" si="89"/>
        <v>0</v>
      </c>
      <c r="L344" s="21">
        <f t="shared" si="89"/>
        <v>0</v>
      </c>
      <c r="M344" s="21">
        <f t="shared" si="89"/>
        <v>0</v>
      </c>
      <c r="N344" s="21">
        <f t="shared" si="89"/>
        <v>0</v>
      </c>
      <c r="O344" s="21">
        <f t="shared" si="89"/>
        <v>0</v>
      </c>
      <c r="P344" s="21">
        <f t="shared" si="89"/>
        <v>0</v>
      </c>
      <c r="Q344" s="21">
        <f t="shared" si="89"/>
        <v>0</v>
      </c>
      <c r="R344" s="21">
        <f t="shared" si="89"/>
        <v>0</v>
      </c>
    </row>
    <row r="345" spans="1:18" ht="15.75" hidden="1">
      <c r="A345" s="1" t="s">
        <v>12</v>
      </c>
      <c r="B345" s="2"/>
      <c r="C345" s="2">
        <v>1111</v>
      </c>
      <c r="D345" s="2"/>
      <c r="E345" s="2">
        <v>12.2</v>
      </c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13</v>
      </c>
      <c r="B346" s="2"/>
      <c r="C346" s="2">
        <v>1120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hidden="1">
      <c r="A347" s="1" t="s">
        <v>11</v>
      </c>
      <c r="B347" s="2"/>
      <c r="C347" s="2">
        <v>1140</v>
      </c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23" customFormat="1" ht="47.25" hidden="1">
      <c r="A348" s="22" t="s">
        <v>69</v>
      </c>
      <c r="B348" s="21">
        <v>130106</v>
      </c>
      <c r="C348" s="21"/>
      <c r="D348" s="21">
        <f aca="true" t="shared" si="90" ref="D348:R348">D349</f>
        <v>0</v>
      </c>
      <c r="E348" s="21"/>
      <c r="F348" s="21">
        <f t="shared" si="90"/>
        <v>0</v>
      </c>
      <c r="G348" s="21">
        <f t="shared" si="90"/>
        <v>0</v>
      </c>
      <c r="H348" s="21">
        <f t="shared" si="90"/>
        <v>0</v>
      </c>
      <c r="I348" s="21">
        <f t="shared" si="90"/>
        <v>0</v>
      </c>
      <c r="J348" s="21">
        <f t="shared" si="90"/>
        <v>0</v>
      </c>
      <c r="K348" s="21">
        <f t="shared" si="90"/>
        <v>0</v>
      </c>
      <c r="L348" s="21">
        <f t="shared" si="90"/>
        <v>0</v>
      </c>
      <c r="M348" s="21">
        <f t="shared" si="90"/>
        <v>0</v>
      </c>
      <c r="N348" s="21">
        <f t="shared" si="90"/>
        <v>0</v>
      </c>
      <c r="O348" s="21">
        <f t="shared" si="90"/>
        <v>0</v>
      </c>
      <c r="P348" s="21">
        <f t="shared" si="90"/>
        <v>0</v>
      </c>
      <c r="Q348" s="21">
        <f t="shared" si="90"/>
        <v>0</v>
      </c>
      <c r="R348" s="21">
        <f t="shared" si="90"/>
        <v>0</v>
      </c>
    </row>
    <row r="349" spans="1:18" ht="15.75" hidden="1">
      <c r="A349" s="1" t="s">
        <v>43</v>
      </c>
      <c r="B349" s="2"/>
      <c r="C349" s="2">
        <v>1172</v>
      </c>
      <c r="D349" s="2">
        <f>F349+H349+I349+J349+K349+L349+M349+N349+O349+P349+Q349+R349</f>
        <v>0</v>
      </c>
      <c r="E349" s="2">
        <v>-1.5</v>
      </c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23" customFormat="1" ht="50.25" customHeight="1" hidden="1">
      <c r="A350" s="22" t="s">
        <v>59</v>
      </c>
      <c r="B350" s="21">
        <v>130107</v>
      </c>
      <c r="C350" s="21"/>
      <c r="D350" s="21">
        <f>D351+D352+D353+D354+D355+D356+D357+D358</f>
        <v>0</v>
      </c>
      <c r="E350" s="21"/>
      <c r="F350" s="21">
        <f aca="true" t="shared" si="91" ref="F350:R350">F351+F352+F353+F354+F355+F356+F357+F358</f>
        <v>0</v>
      </c>
      <c r="G350" s="21">
        <f t="shared" si="91"/>
        <v>0</v>
      </c>
      <c r="H350" s="21">
        <f t="shared" si="91"/>
        <v>0</v>
      </c>
      <c r="I350" s="21">
        <f t="shared" si="91"/>
        <v>0</v>
      </c>
      <c r="J350" s="21">
        <f t="shared" si="91"/>
        <v>0</v>
      </c>
      <c r="K350" s="21">
        <f t="shared" si="91"/>
        <v>0</v>
      </c>
      <c r="L350" s="21">
        <f t="shared" si="91"/>
        <v>0</v>
      </c>
      <c r="M350" s="21">
        <f t="shared" si="91"/>
        <v>0</v>
      </c>
      <c r="N350" s="21">
        <f t="shared" si="91"/>
        <v>0</v>
      </c>
      <c r="O350" s="21">
        <f t="shared" si="91"/>
        <v>0</v>
      </c>
      <c r="P350" s="21">
        <f t="shared" si="91"/>
        <v>0</v>
      </c>
      <c r="Q350" s="21">
        <f t="shared" si="91"/>
        <v>0</v>
      </c>
      <c r="R350" s="21">
        <f t="shared" si="91"/>
        <v>0</v>
      </c>
    </row>
    <row r="351" spans="1:18" ht="15.75" hidden="1">
      <c r="A351" s="1" t="s">
        <v>43</v>
      </c>
      <c r="B351" s="2"/>
      <c r="C351" s="2">
        <v>1172</v>
      </c>
      <c r="D351" s="2">
        <f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13</v>
      </c>
      <c r="B352" s="2"/>
      <c r="C352" s="2">
        <v>1120</v>
      </c>
      <c r="D352" s="2">
        <f aca="true" t="shared" si="92" ref="D352:D358">F352+H352+I352+J352+K352+L352+M352+N352+O352+P352+Q352+R352</f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20</v>
      </c>
      <c r="B353" s="2"/>
      <c r="C353" s="2">
        <v>1138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16</v>
      </c>
      <c r="B354" s="2"/>
      <c r="C354" s="2">
        <v>1161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14</v>
      </c>
      <c r="B355" s="2"/>
      <c r="C355" s="2">
        <v>1162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56</v>
      </c>
      <c r="B356" s="2"/>
      <c r="C356" s="2">
        <v>1163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15</v>
      </c>
      <c r="B357" s="2"/>
      <c r="C357" s="2">
        <v>1164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7.25" customHeight="1" hidden="1">
      <c r="A358" s="1" t="s">
        <v>40</v>
      </c>
      <c r="B358" s="2"/>
      <c r="C358" s="2">
        <v>2133</v>
      </c>
      <c r="D358" s="2">
        <f t="shared" si="92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11" customFormat="1" ht="29.25" customHeight="1" hidden="1">
      <c r="A359" s="12" t="s">
        <v>50</v>
      </c>
      <c r="B359" s="13"/>
      <c r="C359" s="13"/>
      <c r="D359" s="13">
        <f>D360+D375+D377+D380</f>
        <v>0</v>
      </c>
      <c r="E359" s="13"/>
      <c r="F359" s="13">
        <f aca="true" t="shared" si="93" ref="F359:R359">F360+F375+F377+F380</f>
        <v>0</v>
      </c>
      <c r="G359" s="13">
        <f t="shared" si="93"/>
        <v>0</v>
      </c>
      <c r="H359" s="13">
        <f t="shared" si="93"/>
        <v>0</v>
      </c>
      <c r="I359" s="13">
        <f t="shared" si="93"/>
        <v>0</v>
      </c>
      <c r="J359" s="13">
        <f t="shared" si="93"/>
        <v>0</v>
      </c>
      <c r="K359" s="13">
        <f t="shared" si="93"/>
        <v>0</v>
      </c>
      <c r="L359" s="13">
        <f t="shared" si="93"/>
        <v>0</v>
      </c>
      <c r="M359" s="13">
        <f t="shared" si="93"/>
        <v>0</v>
      </c>
      <c r="N359" s="13">
        <f t="shared" si="93"/>
        <v>0</v>
      </c>
      <c r="O359" s="13">
        <f t="shared" si="93"/>
        <v>0</v>
      </c>
      <c r="P359" s="13">
        <f t="shared" si="93"/>
        <v>0</v>
      </c>
      <c r="Q359" s="13">
        <f t="shared" si="93"/>
        <v>0</v>
      </c>
      <c r="R359" s="13">
        <f t="shared" si="93"/>
        <v>0</v>
      </c>
    </row>
    <row r="360" spans="1:18" s="23" customFormat="1" ht="17.25" customHeight="1" hidden="1">
      <c r="A360" s="22" t="s">
        <v>48</v>
      </c>
      <c r="B360" s="21">
        <v>80101</v>
      </c>
      <c r="C360" s="21"/>
      <c r="D360" s="21">
        <f>D361+D362+D363+D364+D365+D366+D367+D368+D369+D370+D371+D372+D373+D374</f>
        <v>0</v>
      </c>
      <c r="E360" s="21"/>
      <c r="F360" s="21">
        <f aca="true" t="shared" si="94" ref="F360:R360">F361+F362+F363+F364+F365+F366+F367+F368+F369+F370+F371+F372+F373+F374</f>
        <v>0</v>
      </c>
      <c r="G360" s="21">
        <f t="shared" si="94"/>
        <v>0</v>
      </c>
      <c r="H360" s="21">
        <f t="shared" si="94"/>
        <v>0</v>
      </c>
      <c r="I360" s="21">
        <f t="shared" si="94"/>
        <v>0</v>
      </c>
      <c r="J360" s="21">
        <f t="shared" si="94"/>
        <v>0</v>
      </c>
      <c r="K360" s="21">
        <f t="shared" si="94"/>
        <v>0</v>
      </c>
      <c r="L360" s="21">
        <f t="shared" si="94"/>
        <v>0</v>
      </c>
      <c r="M360" s="21">
        <f t="shared" si="94"/>
        <v>0</v>
      </c>
      <c r="N360" s="21">
        <f t="shared" si="94"/>
        <v>0</v>
      </c>
      <c r="O360" s="21">
        <f t="shared" si="94"/>
        <v>0</v>
      </c>
      <c r="P360" s="21">
        <f t="shared" si="94"/>
        <v>0</v>
      </c>
      <c r="Q360" s="21">
        <f t="shared" si="94"/>
        <v>0</v>
      </c>
      <c r="R360" s="21">
        <f t="shared" si="94"/>
        <v>0</v>
      </c>
    </row>
    <row r="361" spans="1:18" ht="16.5" customHeight="1" hidden="1">
      <c r="A361" s="1" t="s">
        <v>54</v>
      </c>
      <c r="B361" s="2"/>
      <c r="C361" s="2">
        <v>1111</v>
      </c>
      <c r="D361" s="2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13</v>
      </c>
      <c r="B362" s="2"/>
      <c r="C362" s="2">
        <v>1120</v>
      </c>
      <c r="D362" s="2"/>
      <c r="E362" s="2">
        <v>-0.2</v>
      </c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31.5" hidden="1">
      <c r="A363" s="1" t="s">
        <v>49</v>
      </c>
      <c r="B363" s="2"/>
      <c r="C363" s="2">
        <v>1131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23</v>
      </c>
      <c r="B364" s="2"/>
      <c r="C364" s="2">
        <v>1137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20</v>
      </c>
      <c r="B365" s="2"/>
      <c r="C365" s="2">
        <v>1138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42</v>
      </c>
      <c r="B366" s="2"/>
      <c r="C366" s="2">
        <v>1139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11</v>
      </c>
      <c r="B367" s="2"/>
      <c r="C367" s="2">
        <v>1140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14</v>
      </c>
      <c r="B368" s="2"/>
      <c r="C368" s="2">
        <v>1162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70</v>
      </c>
      <c r="B369" s="2"/>
      <c r="C369" s="2">
        <v>1163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15</v>
      </c>
      <c r="B370" s="2"/>
      <c r="C370" s="2">
        <v>1164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17</v>
      </c>
      <c r="B371" s="2"/>
      <c r="C371" s="2">
        <v>1165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9.5" customHeight="1" hidden="1">
      <c r="A372" s="1" t="s">
        <v>22</v>
      </c>
      <c r="B372" s="2"/>
      <c r="C372" s="2">
        <v>2110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16</v>
      </c>
      <c r="B373" s="2"/>
      <c r="C373" s="2">
        <v>1161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8" customHeight="1" hidden="1">
      <c r="A374" s="1" t="s">
        <v>40</v>
      </c>
      <c r="B374" s="2"/>
      <c r="C374" s="2">
        <v>2133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23" customFormat="1" ht="31.5" hidden="1">
      <c r="A375" s="22" t="s">
        <v>71</v>
      </c>
      <c r="B375" s="21">
        <v>81002</v>
      </c>
      <c r="C375" s="21"/>
      <c r="D375" s="21">
        <f>D376</f>
        <v>0</v>
      </c>
      <c r="E375" s="21"/>
      <c r="F375" s="21">
        <f aca="true" t="shared" si="95" ref="F375:R375">F376</f>
        <v>0</v>
      </c>
      <c r="G375" s="21">
        <f t="shared" si="95"/>
        <v>0</v>
      </c>
      <c r="H375" s="21">
        <f t="shared" si="95"/>
        <v>0</v>
      </c>
      <c r="I375" s="21">
        <f t="shared" si="95"/>
        <v>0</v>
      </c>
      <c r="J375" s="21">
        <f t="shared" si="95"/>
        <v>0</v>
      </c>
      <c r="K375" s="21">
        <f t="shared" si="95"/>
        <v>0</v>
      </c>
      <c r="L375" s="21">
        <f t="shared" si="95"/>
        <v>0</v>
      </c>
      <c r="M375" s="21">
        <f t="shared" si="95"/>
        <v>0</v>
      </c>
      <c r="N375" s="21">
        <f t="shared" si="95"/>
        <v>0</v>
      </c>
      <c r="O375" s="21">
        <f t="shared" si="95"/>
        <v>0</v>
      </c>
      <c r="P375" s="21">
        <f t="shared" si="95"/>
        <v>0</v>
      </c>
      <c r="Q375" s="21">
        <f t="shared" si="95"/>
        <v>0</v>
      </c>
      <c r="R375" s="21">
        <f t="shared" si="95"/>
        <v>0</v>
      </c>
    </row>
    <row r="376" spans="1:18" ht="15.75" hidden="1">
      <c r="A376" s="1" t="s">
        <v>60</v>
      </c>
      <c r="B376" s="2"/>
      <c r="C376" s="2">
        <v>1343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23" customFormat="1" ht="27" customHeight="1" hidden="1">
      <c r="A377" s="22" t="s">
        <v>25</v>
      </c>
      <c r="B377" s="21">
        <v>81004</v>
      </c>
      <c r="C377" s="21"/>
      <c r="D377" s="21">
        <f>D378+D379</f>
        <v>0</v>
      </c>
      <c r="E377" s="21"/>
      <c r="F377" s="21">
        <f aca="true" t="shared" si="96" ref="F377:R377">F378+F379</f>
        <v>0</v>
      </c>
      <c r="G377" s="21">
        <f t="shared" si="96"/>
        <v>0</v>
      </c>
      <c r="H377" s="21">
        <f t="shared" si="96"/>
        <v>0</v>
      </c>
      <c r="I377" s="21">
        <f t="shared" si="96"/>
        <v>0</v>
      </c>
      <c r="J377" s="21">
        <f t="shared" si="96"/>
        <v>0</v>
      </c>
      <c r="K377" s="21">
        <f t="shared" si="96"/>
        <v>0</v>
      </c>
      <c r="L377" s="21">
        <f t="shared" si="96"/>
        <v>0</v>
      </c>
      <c r="M377" s="21">
        <f t="shared" si="96"/>
        <v>0</v>
      </c>
      <c r="N377" s="21">
        <f t="shared" si="96"/>
        <v>0</v>
      </c>
      <c r="O377" s="21">
        <f t="shared" si="96"/>
        <v>0</v>
      </c>
      <c r="P377" s="21">
        <f t="shared" si="96"/>
        <v>0</v>
      </c>
      <c r="Q377" s="21">
        <f t="shared" si="96"/>
        <v>0</v>
      </c>
      <c r="R377" s="21">
        <f t="shared" si="96"/>
        <v>0</v>
      </c>
    </row>
    <row r="378" spans="1:18" ht="15.75" hidden="1">
      <c r="A378" s="1" t="s">
        <v>54</v>
      </c>
      <c r="B378" s="2"/>
      <c r="C378" s="2">
        <v>1111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hidden="1">
      <c r="A379" s="1" t="s">
        <v>13</v>
      </c>
      <c r="B379" s="2"/>
      <c r="C379" s="2">
        <v>1120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175</v>
      </c>
      <c r="B380" s="21">
        <v>100203</v>
      </c>
      <c r="C380" s="21"/>
      <c r="D380" s="21">
        <f>D381+D382+D383+D384</f>
        <v>0</v>
      </c>
      <c r="E380" s="21"/>
      <c r="F380" s="21">
        <f aca="true" t="shared" si="97" ref="F380:R380">F381+F382+F383+F384</f>
        <v>0</v>
      </c>
      <c r="G380" s="21">
        <f t="shared" si="97"/>
        <v>0</v>
      </c>
      <c r="H380" s="21">
        <f t="shared" si="97"/>
        <v>0</v>
      </c>
      <c r="I380" s="21">
        <f t="shared" si="97"/>
        <v>0</v>
      </c>
      <c r="J380" s="21">
        <f t="shared" si="97"/>
        <v>0</v>
      </c>
      <c r="K380" s="21">
        <f t="shared" si="97"/>
        <v>0</v>
      </c>
      <c r="L380" s="21">
        <f t="shared" si="97"/>
        <v>0</v>
      </c>
      <c r="M380" s="21">
        <f t="shared" si="97"/>
        <v>0</v>
      </c>
      <c r="N380" s="21">
        <f t="shared" si="97"/>
        <v>0</v>
      </c>
      <c r="O380" s="21">
        <f t="shared" si="97"/>
        <v>0</v>
      </c>
      <c r="P380" s="21">
        <f t="shared" si="97"/>
        <v>0</v>
      </c>
      <c r="Q380" s="21">
        <f t="shared" si="97"/>
        <v>0</v>
      </c>
      <c r="R380" s="21">
        <f t="shared" si="97"/>
        <v>0</v>
      </c>
    </row>
    <row r="381" spans="1:18" ht="31.5" hidden="1">
      <c r="A381" s="1" t="s">
        <v>197</v>
      </c>
      <c r="B381" s="2"/>
      <c r="C381" s="2">
        <v>1134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47.25" hidden="1">
      <c r="A382" s="1" t="s">
        <v>138</v>
      </c>
      <c r="B382" s="2"/>
      <c r="C382" s="2">
        <v>1310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11</v>
      </c>
      <c r="B383" s="2"/>
      <c r="C383" s="2">
        <v>1140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22</v>
      </c>
      <c r="B384" s="2"/>
      <c r="C384" s="2">
        <v>2110</v>
      </c>
      <c r="D384" s="2">
        <f>F384+H384+I384+J384+K384+L384+M384+N384+O384+P384+Q384+R384</f>
        <v>0</v>
      </c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11" customFormat="1" ht="15.75" hidden="1">
      <c r="A385" s="12" t="s">
        <v>93</v>
      </c>
      <c r="B385" s="13"/>
      <c r="C385" s="13"/>
      <c r="D385" s="13">
        <f>D386+D389</f>
        <v>0</v>
      </c>
      <c r="E385" s="13"/>
      <c r="F385" s="13">
        <f aca="true" t="shared" si="98" ref="F385:R385">F386+F389</f>
        <v>0</v>
      </c>
      <c r="G385" s="13">
        <f t="shared" si="98"/>
        <v>0</v>
      </c>
      <c r="H385" s="13">
        <f t="shared" si="98"/>
        <v>0</v>
      </c>
      <c r="I385" s="13">
        <f t="shared" si="98"/>
        <v>0</v>
      </c>
      <c r="J385" s="13">
        <f t="shared" si="98"/>
        <v>0</v>
      </c>
      <c r="K385" s="13">
        <f t="shared" si="98"/>
        <v>0</v>
      </c>
      <c r="L385" s="13">
        <f t="shared" si="98"/>
        <v>0</v>
      </c>
      <c r="M385" s="13">
        <f t="shared" si="98"/>
        <v>0</v>
      </c>
      <c r="N385" s="13">
        <f t="shared" si="98"/>
        <v>0</v>
      </c>
      <c r="O385" s="13">
        <f t="shared" si="98"/>
        <v>0</v>
      </c>
      <c r="P385" s="13">
        <f t="shared" si="98"/>
        <v>0</v>
      </c>
      <c r="Q385" s="13">
        <f t="shared" si="98"/>
        <v>0</v>
      </c>
      <c r="R385" s="13">
        <f t="shared" si="98"/>
        <v>0</v>
      </c>
    </row>
    <row r="386" spans="1:18" s="23" customFormat="1" ht="15.75" hidden="1">
      <c r="A386" s="22" t="s">
        <v>93</v>
      </c>
      <c r="B386" s="21">
        <v>250102</v>
      </c>
      <c r="C386" s="21"/>
      <c r="D386" s="21">
        <f>D387+D388</f>
        <v>0</v>
      </c>
      <c r="E386" s="21"/>
      <c r="F386" s="21">
        <f aca="true" t="shared" si="99" ref="F386:R386">F387+F388</f>
        <v>0</v>
      </c>
      <c r="G386" s="21">
        <f t="shared" si="99"/>
        <v>0</v>
      </c>
      <c r="H386" s="21">
        <f t="shared" si="99"/>
        <v>0</v>
      </c>
      <c r="I386" s="21">
        <f t="shared" si="99"/>
        <v>0</v>
      </c>
      <c r="J386" s="21">
        <f t="shared" si="99"/>
        <v>0</v>
      </c>
      <c r="K386" s="21">
        <f t="shared" si="99"/>
        <v>0</v>
      </c>
      <c r="L386" s="21">
        <f t="shared" si="99"/>
        <v>0</v>
      </c>
      <c r="M386" s="21">
        <f t="shared" si="99"/>
        <v>0</v>
      </c>
      <c r="N386" s="21">
        <f t="shared" si="99"/>
        <v>0</v>
      </c>
      <c r="O386" s="21">
        <f t="shared" si="99"/>
        <v>0</v>
      </c>
      <c r="P386" s="21">
        <f t="shared" si="99"/>
        <v>0</v>
      </c>
      <c r="Q386" s="21">
        <f t="shared" si="99"/>
        <v>0</v>
      </c>
      <c r="R386" s="21">
        <f t="shared" si="99"/>
        <v>0</v>
      </c>
    </row>
    <row r="387" spans="1:18" ht="15.75" hidden="1">
      <c r="A387" s="1" t="s">
        <v>94</v>
      </c>
      <c r="B387" s="2"/>
      <c r="C387" s="2">
        <v>3000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25" customHeight="1" hidden="1">
      <c r="A388" s="1" t="s">
        <v>57</v>
      </c>
      <c r="B388" s="2"/>
      <c r="C388" s="2">
        <v>1165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23" customFormat="1" ht="31.5" hidden="1">
      <c r="A389" s="22" t="s">
        <v>85</v>
      </c>
      <c r="B389" s="21">
        <v>10116</v>
      </c>
      <c r="C389" s="21"/>
      <c r="D389" s="21">
        <f>D390+D391</f>
        <v>0</v>
      </c>
      <c r="E389" s="21"/>
      <c r="F389" s="21">
        <f aca="true" t="shared" si="100" ref="F389:R389">F390+F391</f>
        <v>0</v>
      </c>
      <c r="G389" s="21">
        <f t="shared" si="100"/>
        <v>0</v>
      </c>
      <c r="H389" s="21">
        <f t="shared" si="100"/>
        <v>0</v>
      </c>
      <c r="I389" s="21">
        <f t="shared" si="100"/>
        <v>0</v>
      </c>
      <c r="J389" s="21">
        <f t="shared" si="100"/>
        <v>0</v>
      </c>
      <c r="K389" s="21">
        <f t="shared" si="100"/>
        <v>0</v>
      </c>
      <c r="L389" s="21">
        <f t="shared" si="100"/>
        <v>0</v>
      </c>
      <c r="M389" s="21">
        <f t="shared" si="100"/>
        <v>0</v>
      </c>
      <c r="N389" s="21">
        <f t="shared" si="100"/>
        <v>0</v>
      </c>
      <c r="O389" s="21">
        <f t="shared" si="100"/>
        <v>0</v>
      </c>
      <c r="P389" s="21">
        <f t="shared" si="100"/>
        <v>0</v>
      </c>
      <c r="Q389" s="21">
        <f t="shared" si="100"/>
        <v>0</v>
      </c>
      <c r="R389" s="21">
        <f t="shared" si="100"/>
        <v>0</v>
      </c>
    </row>
    <row r="390" spans="1:18" ht="15.75" hidden="1">
      <c r="A390" s="1" t="s">
        <v>54</v>
      </c>
      <c r="B390" s="2"/>
      <c r="C390" s="2">
        <v>1111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hidden="1">
      <c r="A391" s="1" t="s">
        <v>13</v>
      </c>
      <c r="B391" s="2"/>
      <c r="C391" s="2">
        <v>1120</v>
      </c>
      <c r="D391" s="2">
        <f>F391+H391+I391+J391+K391+L391+M391+N391+O391+P391+Q391+R391</f>
        <v>0</v>
      </c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1.75" customHeight="1">
      <c r="A392" s="1"/>
      <c r="B392" s="2"/>
      <c r="C392" s="2"/>
      <c r="D392" s="2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11" customFormat="1" ht="31.5">
      <c r="A393" s="12" t="s">
        <v>6</v>
      </c>
      <c r="B393" s="13"/>
      <c r="C393" s="13"/>
      <c r="D393" s="13">
        <f>D10+D80+D134+D218+D236+D297</f>
        <v>0</v>
      </c>
      <c r="E393" s="13">
        <v>370.6</v>
      </c>
      <c r="F393" s="13">
        <f aca="true" t="shared" si="101" ref="F393:R393">F10+F80+F134+F218+F236+F297</f>
        <v>0</v>
      </c>
      <c r="G393" s="13" t="e">
        <f t="shared" si="101"/>
        <v>#REF!</v>
      </c>
      <c r="H393" s="13">
        <f t="shared" si="101"/>
        <v>0</v>
      </c>
      <c r="I393" s="13">
        <f t="shared" si="101"/>
        <v>0</v>
      </c>
      <c r="J393" s="13">
        <f t="shared" si="101"/>
        <v>0</v>
      </c>
      <c r="K393" s="13">
        <f t="shared" si="101"/>
        <v>0</v>
      </c>
      <c r="L393" s="13">
        <f t="shared" si="101"/>
        <v>0</v>
      </c>
      <c r="M393" s="13">
        <f t="shared" si="101"/>
        <v>0</v>
      </c>
      <c r="N393" s="13">
        <f t="shared" si="101"/>
        <v>0</v>
      </c>
      <c r="O393" s="13">
        <f t="shared" si="101"/>
        <v>0</v>
      </c>
      <c r="P393" s="13">
        <f t="shared" si="101"/>
        <v>0</v>
      </c>
      <c r="Q393" s="13">
        <f t="shared" si="101"/>
        <v>0</v>
      </c>
      <c r="R393" s="13">
        <f t="shared" si="101"/>
        <v>0</v>
      </c>
    </row>
    <row r="394" spans="1:18" ht="15.75">
      <c r="A394" s="105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s="58" customFormat="1" ht="15.75">
      <c r="A395" s="110" t="s">
        <v>7</v>
      </c>
      <c r="B395" s="111"/>
      <c r="C395" s="111"/>
      <c r="D395" s="111"/>
      <c r="E395" s="111"/>
      <c r="F395" s="111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3"/>
    </row>
    <row r="396" spans="1:18" s="58" customFormat="1" ht="24.75" customHeight="1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15.75">
      <c r="A397" s="63"/>
      <c r="B397" s="64"/>
      <c r="C397" s="64"/>
      <c r="D397" s="64"/>
      <c r="E397" s="64"/>
      <c r="F397" s="64"/>
      <c r="G397" s="6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7"/>
    </row>
    <row r="398" spans="1:18" s="58" customFormat="1" ht="47.25" hidden="1">
      <c r="A398" s="68" t="s">
        <v>171</v>
      </c>
      <c r="B398" s="69"/>
      <c r="C398" s="70"/>
      <c r="D398" s="69">
        <f>D399+D402+D416+D431+D440</f>
        <v>0</v>
      </c>
      <c r="E398" s="69">
        <v>12.2</v>
      </c>
      <c r="F398" s="69">
        <f aca="true" t="shared" si="102" ref="F398:R398">F399+F402+F416+F431+F440</f>
        <v>0</v>
      </c>
      <c r="G398" s="69">
        <f t="shared" si="102"/>
        <v>0</v>
      </c>
      <c r="H398" s="69">
        <f t="shared" si="102"/>
        <v>0</v>
      </c>
      <c r="I398" s="69">
        <f t="shared" si="102"/>
        <v>0</v>
      </c>
      <c r="J398" s="69">
        <f t="shared" si="102"/>
        <v>0</v>
      </c>
      <c r="K398" s="69">
        <f t="shared" si="102"/>
        <v>0</v>
      </c>
      <c r="L398" s="69">
        <f t="shared" si="102"/>
        <v>0</v>
      </c>
      <c r="M398" s="69">
        <f t="shared" si="102"/>
        <v>0</v>
      </c>
      <c r="N398" s="69">
        <f t="shared" si="102"/>
        <v>0</v>
      </c>
      <c r="O398" s="69">
        <f t="shared" si="102"/>
        <v>0</v>
      </c>
      <c r="P398" s="69">
        <f t="shared" si="102"/>
        <v>0</v>
      </c>
      <c r="Q398" s="69">
        <f t="shared" si="102"/>
        <v>0</v>
      </c>
      <c r="R398" s="69">
        <f t="shared" si="102"/>
        <v>0</v>
      </c>
    </row>
    <row r="399" spans="1:18" s="73" customFormat="1" ht="31.5" hidden="1">
      <c r="A399" s="71" t="s">
        <v>85</v>
      </c>
      <c r="B399" s="72">
        <v>10116</v>
      </c>
      <c r="C399" s="72"/>
      <c r="D399" s="72">
        <f>D400</f>
        <v>0</v>
      </c>
      <c r="E399" s="72"/>
      <c r="F399" s="72">
        <f aca="true" t="shared" si="103" ref="F399:R399">F400</f>
        <v>0</v>
      </c>
      <c r="G399" s="72">
        <f t="shared" si="103"/>
        <v>0</v>
      </c>
      <c r="H399" s="72">
        <f t="shared" si="103"/>
        <v>0</v>
      </c>
      <c r="I399" s="72">
        <f t="shared" si="103"/>
        <v>0</v>
      </c>
      <c r="J399" s="72">
        <f t="shared" si="103"/>
        <v>0</v>
      </c>
      <c r="K399" s="72">
        <f t="shared" si="103"/>
        <v>0</v>
      </c>
      <c r="L399" s="72">
        <f t="shared" si="103"/>
        <v>0</v>
      </c>
      <c r="M399" s="72">
        <f t="shared" si="103"/>
        <v>0</v>
      </c>
      <c r="N399" s="72">
        <f t="shared" si="103"/>
        <v>0</v>
      </c>
      <c r="O399" s="72">
        <f t="shared" si="103"/>
        <v>0</v>
      </c>
      <c r="P399" s="72">
        <f t="shared" si="103"/>
        <v>0</v>
      </c>
      <c r="Q399" s="72">
        <f t="shared" si="103"/>
        <v>0</v>
      </c>
      <c r="R399" s="72">
        <f t="shared" si="103"/>
        <v>0</v>
      </c>
    </row>
    <row r="400" spans="1:18" s="77" customFormat="1" ht="47.25" hidden="1">
      <c r="A400" s="74" t="s">
        <v>207</v>
      </c>
      <c r="B400" s="75"/>
      <c r="C400" s="75">
        <v>2110</v>
      </c>
      <c r="D400" s="76">
        <f>D401</f>
        <v>0</v>
      </c>
      <c r="E400" s="75"/>
      <c r="F400" s="76">
        <f aca="true" t="shared" si="104" ref="F400:R400">F401</f>
        <v>0</v>
      </c>
      <c r="G400" s="76">
        <f t="shared" si="104"/>
        <v>0</v>
      </c>
      <c r="H400" s="76">
        <f t="shared" si="104"/>
        <v>0</v>
      </c>
      <c r="I400" s="76">
        <f t="shared" si="104"/>
        <v>0</v>
      </c>
      <c r="J400" s="76">
        <f t="shared" si="104"/>
        <v>0</v>
      </c>
      <c r="K400" s="76">
        <f t="shared" si="104"/>
        <v>0</v>
      </c>
      <c r="L400" s="76">
        <f t="shared" si="104"/>
        <v>0</v>
      </c>
      <c r="M400" s="76">
        <f t="shared" si="104"/>
        <v>0</v>
      </c>
      <c r="N400" s="76">
        <f t="shared" si="104"/>
        <v>0</v>
      </c>
      <c r="O400" s="76">
        <f t="shared" si="104"/>
        <v>0</v>
      </c>
      <c r="P400" s="76">
        <f t="shared" si="104"/>
        <v>0</v>
      </c>
      <c r="Q400" s="76">
        <f t="shared" si="104"/>
        <v>0</v>
      </c>
      <c r="R400" s="76">
        <f t="shared" si="104"/>
        <v>0</v>
      </c>
    </row>
    <row r="401" spans="1:18" s="85" customFormat="1" ht="30" customHeight="1" hidden="1">
      <c r="A401" s="82" t="s">
        <v>330</v>
      </c>
      <c r="B401" s="83"/>
      <c r="C401" s="83"/>
      <c r="D401" s="84">
        <f>F401+H401+I401+J401+K401+L401+M401+N401+O401+P401+Q401+R401</f>
        <v>0</v>
      </c>
      <c r="E401" s="83"/>
      <c r="F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</row>
    <row r="402" spans="1:18" s="81" customFormat="1" ht="16.5" customHeight="1" hidden="1">
      <c r="A402" s="79" t="s">
        <v>100</v>
      </c>
      <c r="B402" s="80">
        <v>150101</v>
      </c>
      <c r="C402" s="80"/>
      <c r="D402" s="80">
        <f aca="true" t="shared" si="105" ref="D402:R402">D403+D405+D406</f>
        <v>0</v>
      </c>
      <c r="E402" s="80"/>
      <c r="F402" s="80">
        <f t="shared" si="105"/>
        <v>0</v>
      </c>
      <c r="G402" s="80">
        <f t="shared" si="105"/>
        <v>0</v>
      </c>
      <c r="H402" s="80">
        <f t="shared" si="105"/>
        <v>0</v>
      </c>
      <c r="I402" s="80">
        <f t="shared" si="105"/>
        <v>0</v>
      </c>
      <c r="J402" s="80">
        <f t="shared" si="105"/>
        <v>0</v>
      </c>
      <c r="K402" s="80">
        <f t="shared" si="105"/>
        <v>0</v>
      </c>
      <c r="L402" s="80">
        <f t="shared" si="105"/>
        <v>0</v>
      </c>
      <c r="M402" s="80">
        <f t="shared" si="105"/>
        <v>0</v>
      </c>
      <c r="N402" s="80">
        <f t="shared" si="105"/>
        <v>0</v>
      </c>
      <c r="O402" s="80">
        <f t="shared" si="105"/>
        <v>0</v>
      </c>
      <c r="P402" s="80">
        <f t="shared" si="105"/>
        <v>0</v>
      </c>
      <c r="Q402" s="80">
        <f t="shared" si="105"/>
        <v>0</v>
      </c>
      <c r="R402" s="80">
        <f t="shared" si="105"/>
        <v>0</v>
      </c>
    </row>
    <row r="403" spans="1:18" s="77" customFormat="1" ht="35.25" customHeight="1" hidden="1">
      <c r="A403" s="74" t="s">
        <v>158</v>
      </c>
      <c r="B403" s="75"/>
      <c r="C403" s="75">
        <v>2133</v>
      </c>
      <c r="D403" s="76">
        <f>D404</f>
        <v>0</v>
      </c>
      <c r="E403" s="75"/>
      <c r="F403" s="76">
        <f aca="true" t="shared" si="106" ref="F403:R403">F404</f>
        <v>0</v>
      </c>
      <c r="G403" s="76">
        <f t="shared" si="106"/>
        <v>0</v>
      </c>
      <c r="H403" s="76">
        <f t="shared" si="106"/>
        <v>0</v>
      </c>
      <c r="I403" s="76">
        <f t="shared" si="106"/>
        <v>0</v>
      </c>
      <c r="J403" s="76">
        <f t="shared" si="106"/>
        <v>0</v>
      </c>
      <c r="K403" s="76">
        <f t="shared" si="106"/>
        <v>0</v>
      </c>
      <c r="L403" s="76">
        <f t="shared" si="106"/>
        <v>0</v>
      </c>
      <c r="M403" s="76">
        <f t="shared" si="106"/>
        <v>0</v>
      </c>
      <c r="N403" s="76">
        <f t="shared" si="106"/>
        <v>0</v>
      </c>
      <c r="O403" s="76">
        <f t="shared" si="106"/>
        <v>0</v>
      </c>
      <c r="P403" s="76">
        <f t="shared" si="106"/>
        <v>0</v>
      </c>
      <c r="Q403" s="76">
        <f t="shared" si="106"/>
        <v>0</v>
      </c>
      <c r="R403" s="76">
        <f t="shared" si="106"/>
        <v>0</v>
      </c>
    </row>
    <row r="404" spans="1:18" s="85" customFormat="1" ht="49.5" customHeight="1" hidden="1">
      <c r="A404" s="86" t="s">
        <v>359</v>
      </c>
      <c r="B404" s="83"/>
      <c r="C404" s="83"/>
      <c r="D404" s="84">
        <f>F404+H404+I404+J404+K404+L404+M404+N404+O404+P404+Q404+R404</f>
        <v>0</v>
      </c>
      <c r="E404" s="83"/>
      <c r="F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</row>
    <row r="405" spans="1:18" s="77" customFormat="1" ht="33" customHeight="1" hidden="1">
      <c r="A405" s="78" t="s">
        <v>96</v>
      </c>
      <c r="B405" s="75"/>
      <c r="C405" s="75">
        <v>2123</v>
      </c>
      <c r="D405" s="76">
        <f>F405+H405+I405+J405+K405+L405+M405+N405+O405+P405+Q405+R405</f>
        <v>0</v>
      </c>
      <c r="E405" s="75"/>
      <c r="F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</row>
    <row r="406" spans="1:18" s="77" customFormat="1" ht="51" customHeight="1" hidden="1">
      <c r="A406" s="78" t="s">
        <v>275</v>
      </c>
      <c r="B406" s="75"/>
      <c r="C406" s="75">
        <v>2410</v>
      </c>
      <c r="D406" s="76">
        <f>D407+D408+D409+D410+D411+D412+D413+D414+D415</f>
        <v>0</v>
      </c>
      <c r="E406" s="75"/>
      <c r="F406" s="76">
        <f aca="true" t="shared" si="107" ref="F406:R406">F407+F408+F409+F410+F411+F412+F413+F414+F415</f>
        <v>0</v>
      </c>
      <c r="G406" s="76">
        <f t="shared" si="107"/>
        <v>0</v>
      </c>
      <c r="H406" s="76">
        <f t="shared" si="107"/>
        <v>0</v>
      </c>
      <c r="I406" s="76">
        <f t="shared" si="107"/>
        <v>0</v>
      </c>
      <c r="J406" s="76">
        <f t="shared" si="107"/>
        <v>0</v>
      </c>
      <c r="K406" s="76">
        <f t="shared" si="107"/>
        <v>0</v>
      </c>
      <c r="L406" s="76">
        <f t="shared" si="107"/>
        <v>0</v>
      </c>
      <c r="M406" s="76">
        <f t="shared" si="107"/>
        <v>0</v>
      </c>
      <c r="N406" s="76">
        <f t="shared" si="107"/>
        <v>0</v>
      </c>
      <c r="O406" s="76">
        <f t="shared" si="107"/>
        <v>0</v>
      </c>
      <c r="P406" s="76">
        <f t="shared" si="107"/>
        <v>0</v>
      </c>
      <c r="Q406" s="76">
        <f t="shared" si="107"/>
        <v>0</v>
      </c>
      <c r="R406" s="76">
        <f t="shared" si="107"/>
        <v>0</v>
      </c>
    </row>
    <row r="407" spans="1:18" s="77" customFormat="1" ht="36" customHeight="1" hidden="1">
      <c r="A407" s="86" t="s">
        <v>367</v>
      </c>
      <c r="B407" s="75"/>
      <c r="C407" s="75"/>
      <c r="D407" s="84">
        <f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5.25" customHeight="1" hidden="1">
      <c r="A408" s="86" t="s">
        <v>368</v>
      </c>
      <c r="B408" s="75"/>
      <c r="C408" s="75"/>
      <c r="D408" s="84">
        <f aca="true" t="shared" si="108" ref="D408:D415">F408+H408+I408+J408+K408+L408+M408+N408+O408+P408+Q408+R408</f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33.75" customHeight="1" hidden="1">
      <c r="A409" s="86" t="s">
        <v>364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71.25" customHeight="1" hidden="1">
      <c r="A410" s="86" t="s">
        <v>300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" customHeight="1" hidden="1">
      <c r="A411" s="86" t="s">
        <v>318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2.75" customHeight="1" hidden="1">
      <c r="A412" s="86" t="s">
        <v>340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43.5" customHeight="1" hidden="1">
      <c r="A413" s="86" t="s">
        <v>319</v>
      </c>
      <c r="B413" s="75"/>
      <c r="C413" s="75"/>
      <c r="D413" s="84">
        <f t="shared" si="108"/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85" customFormat="1" ht="27.75" customHeight="1" hidden="1">
      <c r="A414" s="86" t="s">
        <v>301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5" customFormat="1" ht="27.75" customHeight="1" hidden="1">
      <c r="A415" s="82" t="s">
        <v>303</v>
      </c>
      <c r="B415" s="83"/>
      <c r="C415" s="83"/>
      <c r="D415" s="84">
        <f t="shared" si="108"/>
        <v>0</v>
      </c>
      <c r="E415" s="83"/>
      <c r="F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</row>
    <row r="416" spans="1:18" s="81" customFormat="1" ht="55.5" customHeight="1" hidden="1">
      <c r="A416" s="79" t="s">
        <v>302</v>
      </c>
      <c r="B416" s="80">
        <v>100102</v>
      </c>
      <c r="C416" s="80"/>
      <c r="D416" s="80">
        <f>D417</f>
        <v>0</v>
      </c>
      <c r="E416" s="80"/>
      <c r="F416" s="80">
        <f aca="true" t="shared" si="109" ref="F416:R416">F417</f>
        <v>0</v>
      </c>
      <c r="G416" s="80">
        <f t="shared" si="109"/>
        <v>0</v>
      </c>
      <c r="H416" s="80">
        <f t="shared" si="109"/>
        <v>0</v>
      </c>
      <c r="I416" s="80">
        <f t="shared" si="109"/>
        <v>0</v>
      </c>
      <c r="J416" s="80">
        <f t="shared" si="109"/>
        <v>0</v>
      </c>
      <c r="K416" s="80">
        <f t="shared" si="109"/>
        <v>0</v>
      </c>
      <c r="L416" s="80">
        <f t="shared" si="109"/>
        <v>0</v>
      </c>
      <c r="M416" s="80">
        <f t="shared" si="109"/>
        <v>0</v>
      </c>
      <c r="N416" s="80">
        <f t="shared" si="109"/>
        <v>0</v>
      </c>
      <c r="O416" s="80">
        <f t="shared" si="109"/>
        <v>0</v>
      </c>
      <c r="P416" s="80">
        <f t="shared" si="109"/>
        <v>0</v>
      </c>
      <c r="Q416" s="80">
        <f t="shared" si="109"/>
        <v>0</v>
      </c>
      <c r="R416" s="80">
        <f t="shared" si="109"/>
        <v>0</v>
      </c>
    </row>
    <row r="417" spans="1:18" s="77" customFormat="1" ht="49.5" customHeight="1" hidden="1">
      <c r="A417" s="87" t="s">
        <v>131</v>
      </c>
      <c r="B417" s="75"/>
      <c r="C417" s="75">
        <v>2410</v>
      </c>
      <c r="D417" s="76">
        <f>D418+D419+D420+D421+D422+D423+D424+D425+D426+D427+D428+D429+D430</f>
        <v>0</v>
      </c>
      <c r="E417" s="75"/>
      <c r="F417" s="76">
        <f aca="true" t="shared" si="110" ref="F417:R417">F418+F419+F420+F421+F422+F423+F424+F425+F426+F427+F428+F429+F430</f>
        <v>0</v>
      </c>
      <c r="G417" s="76">
        <f t="shared" si="110"/>
        <v>0</v>
      </c>
      <c r="H417" s="76">
        <f t="shared" si="110"/>
        <v>0</v>
      </c>
      <c r="I417" s="76">
        <f t="shared" si="110"/>
        <v>0</v>
      </c>
      <c r="J417" s="76">
        <f t="shared" si="110"/>
        <v>0</v>
      </c>
      <c r="K417" s="76">
        <f t="shared" si="110"/>
        <v>0</v>
      </c>
      <c r="L417" s="76">
        <f t="shared" si="110"/>
        <v>0</v>
      </c>
      <c r="M417" s="76">
        <f t="shared" si="110"/>
        <v>0</v>
      </c>
      <c r="N417" s="76">
        <f t="shared" si="110"/>
        <v>0</v>
      </c>
      <c r="O417" s="76">
        <f t="shared" si="110"/>
        <v>0</v>
      </c>
      <c r="P417" s="76">
        <f t="shared" si="110"/>
        <v>0</v>
      </c>
      <c r="Q417" s="76">
        <f t="shared" si="110"/>
        <v>0</v>
      </c>
      <c r="R417" s="76">
        <f t="shared" si="110"/>
        <v>0</v>
      </c>
    </row>
    <row r="418" spans="1:18" s="85" customFormat="1" ht="58.5" customHeight="1" hidden="1">
      <c r="A418" s="82" t="s">
        <v>377</v>
      </c>
      <c r="B418" s="83"/>
      <c r="C418" s="83"/>
      <c r="D418" s="88">
        <f aca="true" t="shared" si="111" ref="D418:D430">F418+H418+I418+J418+K418+L418+M418+N418+O418+P418+Q418+R418</f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49.5" customHeight="1" hidden="1">
      <c r="A419" s="82" t="s">
        <v>360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" customHeight="1" hidden="1">
      <c r="A420" s="82" t="s">
        <v>370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331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332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333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334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335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2.75" customHeight="1" hidden="1">
      <c r="A426" s="82" t="s">
        <v>336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80.25" customHeight="1" hidden="1">
      <c r="A427" s="82" t="s">
        <v>337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32.25" customHeight="1" hidden="1">
      <c r="A428" s="82" t="s">
        <v>342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7.25" customHeight="1" hidden="1">
      <c r="A429" s="82" t="s">
        <v>338</v>
      </c>
      <c r="B429" s="83"/>
      <c r="C429" s="83"/>
      <c r="D429" s="88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8.75" customHeight="1" hidden="1">
      <c r="A430" s="82" t="s">
        <v>339</v>
      </c>
      <c r="B430" s="83"/>
      <c r="C430" s="83"/>
      <c r="D430" s="80">
        <f t="shared" si="111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1" customFormat="1" ht="40.5" customHeight="1" hidden="1">
      <c r="A431" s="79" t="s">
        <v>175</v>
      </c>
      <c r="B431" s="80">
        <v>100203</v>
      </c>
      <c r="C431" s="80"/>
      <c r="D431" s="80">
        <f>D432+D436</f>
        <v>0</v>
      </c>
      <c r="E431" s="80"/>
      <c r="F431" s="80">
        <f aca="true" t="shared" si="112" ref="F431:R431">F432+F436</f>
        <v>0</v>
      </c>
      <c r="G431" s="80">
        <f t="shared" si="112"/>
        <v>0</v>
      </c>
      <c r="H431" s="80">
        <f t="shared" si="112"/>
        <v>0</v>
      </c>
      <c r="I431" s="80">
        <f t="shared" si="112"/>
        <v>0</v>
      </c>
      <c r="J431" s="80">
        <f t="shared" si="112"/>
        <v>0</v>
      </c>
      <c r="K431" s="80">
        <f t="shared" si="112"/>
        <v>0</v>
      </c>
      <c r="L431" s="80">
        <f t="shared" si="112"/>
        <v>0</v>
      </c>
      <c r="M431" s="80">
        <f t="shared" si="112"/>
        <v>0</v>
      </c>
      <c r="N431" s="80">
        <f t="shared" si="112"/>
        <v>0</v>
      </c>
      <c r="O431" s="80">
        <f t="shared" si="112"/>
        <v>0</v>
      </c>
      <c r="P431" s="80">
        <f t="shared" si="112"/>
        <v>0</v>
      </c>
      <c r="Q431" s="80">
        <f t="shared" si="112"/>
        <v>0</v>
      </c>
      <c r="R431" s="80">
        <f t="shared" si="112"/>
        <v>0</v>
      </c>
    </row>
    <row r="432" spans="1:18" s="90" customFormat="1" ht="51" customHeight="1" hidden="1">
      <c r="A432" s="87" t="s">
        <v>131</v>
      </c>
      <c r="B432" s="89"/>
      <c r="C432" s="89">
        <v>2410</v>
      </c>
      <c r="D432" s="75">
        <f>D433+D434+D435+D438+D439</f>
        <v>0</v>
      </c>
      <c r="E432" s="89"/>
      <c r="F432" s="75">
        <f aca="true" t="shared" si="113" ref="F432:R432">F433+F434+F435+F438+F439</f>
        <v>0</v>
      </c>
      <c r="G432" s="75">
        <f t="shared" si="113"/>
        <v>0</v>
      </c>
      <c r="H432" s="75">
        <f t="shared" si="113"/>
        <v>0</v>
      </c>
      <c r="I432" s="75">
        <f t="shared" si="113"/>
        <v>0</v>
      </c>
      <c r="J432" s="75">
        <f t="shared" si="113"/>
        <v>0</v>
      </c>
      <c r="K432" s="75">
        <f t="shared" si="113"/>
        <v>0</v>
      </c>
      <c r="L432" s="75">
        <f t="shared" si="113"/>
        <v>0</v>
      </c>
      <c r="M432" s="75">
        <f t="shared" si="113"/>
        <v>0</v>
      </c>
      <c r="N432" s="75">
        <f t="shared" si="113"/>
        <v>0</v>
      </c>
      <c r="O432" s="75">
        <f t="shared" si="113"/>
        <v>0</v>
      </c>
      <c r="P432" s="75">
        <f t="shared" si="113"/>
        <v>0</v>
      </c>
      <c r="Q432" s="75">
        <f t="shared" si="113"/>
        <v>0</v>
      </c>
      <c r="R432" s="75">
        <f t="shared" si="113"/>
        <v>0</v>
      </c>
    </row>
    <row r="433" spans="1:18" s="85" customFormat="1" ht="30.75" customHeight="1" hidden="1">
      <c r="A433" s="82" t="s">
        <v>323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59.25" customHeight="1" hidden="1">
      <c r="A434" s="82" t="s">
        <v>345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5.75" customHeight="1" hidden="1">
      <c r="A435" s="82" t="s">
        <v>347</v>
      </c>
      <c r="B435" s="83"/>
      <c r="C435" s="83"/>
      <c r="D435" s="88">
        <f>F435+H435+I435+J435+K435+L435+M435+N435+O435+P435+Q435+R435</f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30.75" customHeight="1" hidden="1">
      <c r="A436" s="87" t="s">
        <v>209</v>
      </c>
      <c r="B436" s="83"/>
      <c r="C436" s="83">
        <v>2133</v>
      </c>
      <c r="D436" s="80">
        <f>D437</f>
        <v>0</v>
      </c>
      <c r="E436" s="83"/>
      <c r="F436" s="80">
        <f aca="true" t="shared" si="114" ref="F436:R436">F437</f>
        <v>0</v>
      </c>
      <c r="G436" s="80">
        <f t="shared" si="114"/>
        <v>0</v>
      </c>
      <c r="H436" s="80">
        <f t="shared" si="114"/>
        <v>0</v>
      </c>
      <c r="I436" s="80">
        <f t="shared" si="114"/>
        <v>0</v>
      </c>
      <c r="J436" s="80">
        <f t="shared" si="114"/>
        <v>0</v>
      </c>
      <c r="K436" s="80">
        <f t="shared" si="114"/>
        <v>0</v>
      </c>
      <c r="L436" s="80">
        <f t="shared" si="114"/>
        <v>0</v>
      </c>
      <c r="M436" s="80">
        <f t="shared" si="114"/>
        <v>0</v>
      </c>
      <c r="N436" s="80">
        <f t="shared" si="114"/>
        <v>0</v>
      </c>
      <c r="O436" s="80">
        <f t="shared" si="114"/>
        <v>0</v>
      </c>
      <c r="P436" s="80">
        <f t="shared" si="114"/>
        <v>0</v>
      </c>
      <c r="Q436" s="80">
        <f t="shared" si="114"/>
        <v>0</v>
      </c>
      <c r="R436" s="80">
        <f t="shared" si="114"/>
        <v>0</v>
      </c>
    </row>
    <row r="437" spans="1:18" s="85" customFormat="1" ht="58.5" customHeight="1" hidden="1">
      <c r="A437" s="82" t="s">
        <v>299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27.75" customHeight="1" hidden="1">
      <c r="A438" s="82" t="s">
        <v>352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33" customHeight="1" hidden="1">
      <c r="A439" s="82" t="s">
        <v>353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98.25" customHeight="1" hidden="1">
      <c r="A440" s="91" t="s">
        <v>109</v>
      </c>
      <c r="B440" s="83">
        <v>170703</v>
      </c>
      <c r="C440" s="83"/>
      <c r="D440" s="80">
        <f>D441</f>
        <v>0</v>
      </c>
      <c r="E440" s="83"/>
      <c r="F440" s="80">
        <f aca="true" t="shared" si="115" ref="F440:R440">F441</f>
        <v>0</v>
      </c>
      <c r="G440" s="80">
        <f t="shared" si="115"/>
        <v>0</v>
      </c>
      <c r="H440" s="80">
        <f t="shared" si="115"/>
        <v>0</v>
      </c>
      <c r="I440" s="80">
        <f t="shared" si="115"/>
        <v>0</v>
      </c>
      <c r="J440" s="80">
        <f t="shared" si="115"/>
        <v>0</v>
      </c>
      <c r="K440" s="80">
        <f t="shared" si="115"/>
        <v>0</v>
      </c>
      <c r="L440" s="80">
        <f t="shared" si="115"/>
        <v>0</v>
      </c>
      <c r="M440" s="80">
        <f t="shared" si="115"/>
        <v>0</v>
      </c>
      <c r="N440" s="80">
        <f t="shared" si="115"/>
        <v>0</v>
      </c>
      <c r="O440" s="80">
        <f t="shared" si="115"/>
        <v>0</v>
      </c>
      <c r="P440" s="80">
        <f t="shared" si="115"/>
        <v>0</v>
      </c>
      <c r="Q440" s="80">
        <f t="shared" si="115"/>
        <v>0</v>
      </c>
      <c r="R440" s="80">
        <f t="shared" si="115"/>
        <v>0</v>
      </c>
    </row>
    <row r="441" spans="1:18" s="85" customFormat="1" ht="49.5" customHeight="1" hidden="1">
      <c r="A441" s="87" t="s">
        <v>131</v>
      </c>
      <c r="B441" s="83"/>
      <c r="C441" s="83">
        <v>2410</v>
      </c>
      <c r="D441" s="80">
        <f>D443+D442</f>
        <v>0</v>
      </c>
      <c r="E441" s="83"/>
      <c r="F441" s="80">
        <f aca="true" t="shared" si="116" ref="F441:R441">F443+F442</f>
        <v>0</v>
      </c>
      <c r="G441" s="80">
        <f t="shared" si="116"/>
        <v>0</v>
      </c>
      <c r="H441" s="80">
        <f t="shared" si="116"/>
        <v>0</v>
      </c>
      <c r="I441" s="80">
        <f t="shared" si="116"/>
        <v>0</v>
      </c>
      <c r="J441" s="80">
        <f t="shared" si="116"/>
        <v>0</v>
      </c>
      <c r="K441" s="80">
        <f t="shared" si="116"/>
        <v>0</v>
      </c>
      <c r="L441" s="80">
        <f t="shared" si="116"/>
        <v>0</v>
      </c>
      <c r="M441" s="80">
        <f t="shared" si="116"/>
        <v>0</v>
      </c>
      <c r="N441" s="80">
        <f t="shared" si="116"/>
        <v>0</v>
      </c>
      <c r="O441" s="80">
        <f t="shared" si="116"/>
        <v>0</v>
      </c>
      <c r="P441" s="80">
        <f t="shared" si="116"/>
        <v>0</v>
      </c>
      <c r="Q441" s="80">
        <f t="shared" si="116"/>
        <v>0</v>
      </c>
      <c r="R441" s="80">
        <f t="shared" si="116"/>
        <v>0</v>
      </c>
    </row>
    <row r="442" spans="1:18" s="85" customFormat="1" ht="49.5" customHeight="1" hidden="1">
      <c r="A442" s="82" t="s">
        <v>376</v>
      </c>
      <c r="B442" s="83"/>
      <c r="C442" s="83"/>
      <c r="D442" s="84">
        <f>F442+H442+I442+J442+K442+L442+M442+N442+O442+P442+Q442+R442</f>
        <v>0</v>
      </c>
      <c r="E442" s="83"/>
      <c r="F442" s="84"/>
      <c r="G442" s="84">
        <f>I442+K442+L442+M442+N442+O442+P442+Q442+R442+S442+T442+U442</f>
        <v>0</v>
      </c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</row>
    <row r="443" spans="1:18" s="85" customFormat="1" ht="30.75" customHeight="1" hidden="1">
      <c r="A443" s="55" t="s">
        <v>349</v>
      </c>
      <c r="B443" s="83"/>
      <c r="C443" s="83"/>
      <c r="D443" s="84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58" customFormat="1" ht="31.5" hidden="1">
      <c r="A444" s="68" t="s">
        <v>167</v>
      </c>
      <c r="B444" s="69"/>
      <c r="C444" s="70"/>
      <c r="D444" s="69">
        <f>D445+D483+D487</f>
        <v>-1487955</v>
      </c>
      <c r="E444" s="69"/>
      <c r="F444" s="69">
        <f aca="true" t="shared" si="117" ref="F444:R444">F445+F483+F487</f>
        <v>0</v>
      </c>
      <c r="G444" s="69">
        <f t="shared" si="117"/>
        <v>0</v>
      </c>
      <c r="H444" s="69">
        <f t="shared" si="117"/>
        <v>-39228</v>
      </c>
      <c r="I444" s="69">
        <f t="shared" si="117"/>
        <v>-1874</v>
      </c>
      <c r="J444" s="69">
        <f t="shared" si="117"/>
        <v>-238076</v>
      </c>
      <c r="K444" s="69">
        <f t="shared" si="117"/>
        <v>-473847</v>
      </c>
      <c r="L444" s="69">
        <f t="shared" si="117"/>
        <v>-101000</v>
      </c>
      <c r="M444" s="69">
        <f t="shared" si="117"/>
        <v>-88397</v>
      </c>
      <c r="N444" s="69">
        <f t="shared" si="117"/>
        <v>-5800</v>
      </c>
      <c r="O444" s="69">
        <f t="shared" si="117"/>
        <v>-95900</v>
      </c>
      <c r="P444" s="69">
        <f t="shared" si="117"/>
        <v>-136100</v>
      </c>
      <c r="Q444" s="69">
        <f t="shared" si="117"/>
        <v>-201633</v>
      </c>
      <c r="R444" s="69">
        <f t="shared" si="117"/>
        <v>-106100</v>
      </c>
    </row>
    <row r="445" spans="1:18" s="73" customFormat="1" ht="15.75" hidden="1">
      <c r="A445" s="91" t="s">
        <v>87</v>
      </c>
      <c r="B445" s="92">
        <v>150101</v>
      </c>
      <c r="C445" s="92"/>
      <c r="D445" s="92">
        <f>D446+D460+D463+D476+D479</f>
        <v>-1487955</v>
      </c>
      <c r="E445" s="92"/>
      <c r="F445" s="92">
        <f aca="true" t="shared" si="118" ref="F445:R445">F446+F460+F463+F476+F479</f>
        <v>0</v>
      </c>
      <c r="G445" s="92">
        <f t="shared" si="118"/>
        <v>0</v>
      </c>
      <c r="H445" s="92">
        <f t="shared" si="118"/>
        <v>-39228</v>
      </c>
      <c r="I445" s="92">
        <f t="shared" si="118"/>
        <v>-1874</v>
      </c>
      <c r="J445" s="92">
        <f t="shared" si="118"/>
        <v>-238076</v>
      </c>
      <c r="K445" s="92">
        <f t="shared" si="118"/>
        <v>-473847</v>
      </c>
      <c r="L445" s="92">
        <f t="shared" si="118"/>
        <v>-101000</v>
      </c>
      <c r="M445" s="92">
        <f t="shared" si="118"/>
        <v>-88397</v>
      </c>
      <c r="N445" s="92">
        <f t="shared" si="118"/>
        <v>-5800</v>
      </c>
      <c r="O445" s="92">
        <f t="shared" si="118"/>
        <v>-95900</v>
      </c>
      <c r="P445" s="92">
        <f t="shared" si="118"/>
        <v>-136100</v>
      </c>
      <c r="Q445" s="92">
        <f t="shared" si="118"/>
        <v>-201633</v>
      </c>
      <c r="R445" s="92">
        <f t="shared" si="118"/>
        <v>-106100</v>
      </c>
    </row>
    <row r="446" spans="1:18" s="77" customFormat="1" ht="31.5" hidden="1">
      <c r="A446" s="87" t="s">
        <v>209</v>
      </c>
      <c r="B446" s="93"/>
      <c r="C446" s="93">
        <v>2133</v>
      </c>
      <c r="D446" s="76">
        <f>D447+D448+D449+D450+D451+D452+D453+D454+D455+D456+D457+D458+D459</f>
        <v>-1487955</v>
      </c>
      <c r="E446" s="93"/>
      <c r="F446" s="76">
        <f aca="true" t="shared" si="119" ref="F446:R446">F447+F448+F449+F450+F451+F452+F453+F454+F455+F456+F457+F458+F459</f>
        <v>0</v>
      </c>
      <c r="G446" s="76">
        <f t="shared" si="119"/>
        <v>0</v>
      </c>
      <c r="H446" s="76">
        <f t="shared" si="119"/>
        <v>-39228</v>
      </c>
      <c r="I446" s="76">
        <f t="shared" si="119"/>
        <v>-1874</v>
      </c>
      <c r="J446" s="76">
        <f t="shared" si="119"/>
        <v>-238076</v>
      </c>
      <c r="K446" s="76">
        <f t="shared" si="119"/>
        <v>-473847</v>
      </c>
      <c r="L446" s="76">
        <f t="shared" si="119"/>
        <v>-101000</v>
      </c>
      <c r="M446" s="76">
        <f t="shared" si="119"/>
        <v>-88397</v>
      </c>
      <c r="N446" s="76">
        <f t="shared" si="119"/>
        <v>-5800</v>
      </c>
      <c r="O446" s="76">
        <f t="shared" si="119"/>
        <v>-95900</v>
      </c>
      <c r="P446" s="76">
        <f t="shared" si="119"/>
        <v>-136100</v>
      </c>
      <c r="Q446" s="76">
        <f t="shared" si="119"/>
        <v>-201633</v>
      </c>
      <c r="R446" s="76">
        <f t="shared" si="119"/>
        <v>-106100</v>
      </c>
    </row>
    <row r="447" spans="1:18" s="85" customFormat="1" ht="58.5" customHeight="1" hidden="1">
      <c r="A447" s="86" t="s">
        <v>378</v>
      </c>
      <c r="B447" s="84"/>
      <c r="C447" s="84"/>
      <c r="D447" s="84">
        <f aca="true" t="shared" si="120" ref="D447:D482">F447+H447+I447+J447+K447+L447+M447+N447+O447+P447+Q447+R447</f>
        <v>-290000</v>
      </c>
      <c r="E447" s="84"/>
      <c r="F447" s="84"/>
      <c r="H447" s="84"/>
      <c r="I447" s="84">
        <v>-847</v>
      </c>
      <c r="J447" s="84">
        <v>-57369</v>
      </c>
      <c r="K447" s="84">
        <v>-231784</v>
      </c>
      <c r="L447" s="84"/>
      <c r="M447" s="84"/>
      <c r="N447" s="84"/>
      <c r="O447" s="84"/>
      <c r="P447" s="84"/>
      <c r="Q447" s="84"/>
      <c r="R447" s="84"/>
    </row>
    <row r="448" spans="1:18" s="85" customFormat="1" ht="64.5" customHeight="1" hidden="1">
      <c r="A448" s="86" t="s">
        <v>379</v>
      </c>
      <c r="B448" s="84"/>
      <c r="C448" s="84"/>
      <c r="D448" s="84">
        <f t="shared" si="120"/>
        <v>-290000</v>
      </c>
      <c r="E448" s="84"/>
      <c r="F448" s="84"/>
      <c r="H448" s="84"/>
      <c r="I448" s="84"/>
      <c r="J448" s="84">
        <v>-76007</v>
      </c>
      <c r="K448" s="84">
        <v>-138835</v>
      </c>
      <c r="L448" s="84"/>
      <c r="M448" s="84">
        <v>-70158</v>
      </c>
      <c r="N448" s="84"/>
      <c r="O448" s="84"/>
      <c r="P448" s="84"/>
      <c r="Q448" s="84">
        <v>-5000</v>
      </c>
      <c r="R448" s="84"/>
    </row>
    <row r="449" spans="1:18" s="85" customFormat="1" ht="62.25" customHeight="1" hidden="1">
      <c r="A449" s="86" t="s">
        <v>380</v>
      </c>
      <c r="B449" s="84"/>
      <c r="C449" s="84"/>
      <c r="D449" s="84">
        <f t="shared" si="120"/>
        <v>-299000</v>
      </c>
      <c r="E449" s="84"/>
      <c r="F449" s="84"/>
      <c r="H449" s="84"/>
      <c r="I449" s="84"/>
      <c r="J449" s="84"/>
      <c r="K449" s="84"/>
      <c r="L449" s="84"/>
      <c r="M449" s="84"/>
      <c r="N449" s="84"/>
      <c r="O449" s="84"/>
      <c r="P449" s="84">
        <v>-56800</v>
      </c>
      <c r="Q449" s="84">
        <v>-136100</v>
      </c>
      <c r="R449" s="84">
        <v>-106100</v>
      </c>
    </row>
    <row r="450" spans="1:18" s="85" customFormat="1" ht="60" hidden="1">
      <c r="A450" s="86" t="s">
        <v>381</v>
      </c>
      <c r="B450" s="84"/>
      <c r="C450" s="84"/>
      <c r="D450" s="84">
        <f t="shared" si="120"/>
        <v>-299000</v>
      </c>
      <c r="E450" s="84"/>
      <c r="F450" s="84"/>
      <c r="H450" s="84">
        <v>-39228</v>
      </c>
      <c r="I450" s="84"/>
      <c r="J450" s="84"/>
      <c r="K450" s="84"/>
      <c r="L450" s="84"/>
      <c r="M450" s="84">
        <v>-18239</v>
      </c>
      <c r="N450" s="84">
        <v>-5800</v>
      </c>
      <c r="O450" s="84">
        <v>-95900</v>
      </c>
      <c r="P450" s="84">
        <v>-79300</v>
      </c>
      <c r="Q450" s="84">
        <v>-60533</v>
      </c>
      <c r="R450" s="84"/>
    </row>
    <row r="451" spans="1:18" s="85" customFormat="1" ht="45" hidden="1">
      <c r="A451" s="86" t="s">
        <v>375</v>
      </c>
      <c r="B451" s="84"/>
      <c r="C451" s="84"/>
      <c r="D451" s="84">
        <f t="shared" si="120"/>
        <v>-209955</v>
      </c>
      <c r="E451" s="84"/>
      <c r="F451" s="84"/>
      <c r="H451" s="84"/>
      <c r="I451" s="84">
        <v>-1027</v>
      </c>
      <c r="J451" s="84">
        <v>-4700</v>
      </c>
      <c r="K451" s="84">
        <v>-103228</v>
      </c>
      <c r="L451" s="84">
        <v>-101000</v>
      </c>
      <c r="M451" s="84"/>
      <c r="N451" s="84"/>
      <c r="O451" s="84"/>
      <c r="P451" s="84"/>
      <c r="Q451" s="84"/>
      <c r="R451" s="84"/>
    </row>
    <row r="452" spans="1:18" s="85" customFormat="1" ht="44.25" customHeight="1" hidden="1">
      <c r="A452" s="86" t="s">
        <v>382</v>
      </c>
      <c r="B452" s="84"/>
      <c r="C452" s="84"/>
      <c r="D452" s="84">
        <f t="shared" si="120"/>
        <v>-100000</v>
      </c>
      <c r="E452" s="84"/>
      <c r="F452" s="84"/>
      <c r="H452" s="84"/>
      <c r="I452" s="84"/>
      <c r="J452" s="84">
        <v>-100000</v>
      </c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75" hidden="1">
      <c r="A453" s="86" t="s">
        <v>357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90" hidden="1">
      <c r="A454" s="86" t="s">
        <v>312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78.75" customHeight="1" hidden="1">
      <c r="A455" s="86" t="s">
        <v>313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90" hidden="1">
      <c r="A456" s="86" t="s">
        <v>314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75" hidden="1">
      <c r="A457" s="86" t="s">
        <v>315</v>
      </c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15" hidden="1">
      <c r="A458" s="86"/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45" hidden="1">
      <c r="A459" s="86" t="s">
        <v>375</v>
      </c>
      <c r="B459" s="84"/>
      <c r="C459" s="84"/>
      <c r="D459" s="84">
        <f t="shared" si="120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30" hidden="1">
      <c r="A460" s="86" t="s">
        <v>103</v>
      </c>
      <c r="B460" s="84"/>
      <c r="C460" s="84">
        <v>2143</v>
      </c>
      <c r="D460" s="84">
        <f>D461+D462</f>
        <v>0</v>
      </c>
      <c r="E460" s="84"/>
      <c r="F460" s="84">
        <f aca="true" t="shared" si="121" ref="F460:R460">F461+F462</f>
        <v>0</v>
      </c>
      <c r="G460" s="84">
        <f t="shared" si="121"/>
        <v>0</v>
      </c>
      <c r="H460" s="84">
        <f t="shared" si="121"/>
        <v>0</v>
      </c>
      <c r="I460" s="84">
        <f t="shared" si="121"/>
        <v>0</v>
      </c>
      <c r="J460" s="84">
        <f t="shared" si="121"/>
        <v>0</v>
      </c>
      <c r="K460" s="84">
        <f t="shared" si="121"/>
        <v>0</v>
      </c>
      <c r="L460" s="84">
        <f t="shared" si="121"/>
        <v>0</v>
      </c>
      <c r="M460" s="84">
        <f t="shared" si="121"/>
        <v>0</v>
      </c>
      <c r="N460" s="84">
        <f t="shared" si="121"/>
        <v>0</v>
      </c>
      <c r="O460" s="84">
        <f t="shared" si="121"/>
        <v>0</v>
      </c>
      <c r="P460" s="84">
        <f t="shared" si="121"/>
        <v>0</v>
      </c>
      <c r="Q460" s="84">
        <f t="shared" si="121"/>
        <v>0</v>
      </c>
      <c r="R460" s="84">
        <f t="shared" si="121"/>
        <v>0</v>
      </c>
    </row>
    <row r="461" spans="1:18" s="85" customFormat="1" ht="76.5" customHeight="1" hidden="1">
      <c r="A461" s="86" t="s">
        <v>277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6.5" customHeight="1" hidden="1">
      <c r="A462" s="86" t="s">
        <v>361</v>
      </c>
      <c r="B462" s="84"/>
      <c r="C462" s="84"/>
      <c r="D462" s="84">
        <f t="shared" si="120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77" customFormat="1" ht="31.5" hidden="1">
      <c r="A463" s="87" t="s">
        <v>184</v>
      </c>
      <c r="B463" s="93"/>
      <c r="C463" s="93">
        <v>2131</v>
      </c>
      <c r="D463" s="76">
        <f>D464+D465+D466+D467+D468+D469+D470+D471+D472+D473+D474+D475</f>
        <v>0</v>
      </c>
      <c r="E463" s="93"/>
      <c r="F463" s="76">
        <f aca="true" t="shared" si="122" ref="F463:R463">F464+F465+F466+F467+F468+F469+F470+F471+F472+F473+F474+F475</f>
        <v>0</v>
      </c>
      <c r="G463" s="76">
        <f t="shared" si="122"/>
        <v>0</v>
      </c>
      <c r="H463" s="76">
        <f t="shared" si="122"/>
        <v>0</v>
      </c>
      <c r="I463" s="76">
        <f t="shared" si="122"/>
        <v>0</v>
      </c>
      <c r="J463" s="76">
        <f t="shared" si="122"/>
        <v>0</v>
      </c>
      <c r="K463" s="76">
        <f t="shared" si="122"/>
        <v>0</v>
      </c>
      <c r="L463" s="76">
        <f t="shared" si="122"/>
        <v>0</v>
      </c>
      <c r="M463" s="76">
        <f t="shared" si="122"/>
        <v>0</v>
      </c>
      <c r="N463" s="76">
        <f t="shared" si="122"/>
        <v>0</v>
      </c>
      <c r="O463" s="76">
        <f t="shared" si="122"/>
        <v>0</v>
      </c>
      <c r="P463" s="76">
        <f t="shared" si="122"/>
        <v>0</v>
      </c>
      <c r="Q463" s="76">
        <f t="shared" si="122"/>
        <v>0</v>
      </c>
      <c r="R463" s="76">
        <f t="shared" si="122"/>
        <v>0</v>
      </c>
    </row>
    <row r="464" spans="1:18" s="85" customFormat="1" ht="63.75" customHeight="1" hidden="1">
      <c r="A464" s="86" t="s">
        <v>378</v>
      </c>
      <c r="B464" s="84"/>
      <c r="C464" s="84"/>
      <c r="D464" s="84">
        <f t="shared" si="120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58.5" customHeight="1" hidden="1">
      <c r="A465" s="86" t="s">
        <v>379</v>
      </c>
      <c r="B465" s="84"/>
      <c r="C465" s="84"/>
      <c r="D465" s="84">
        <f t="shared" si="120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58.5" customHeight="1" hidden="1">
      <c r="A466" s="86" t="s">
        <v>380</v>
      </c>
      <c r="B466" s="84"/>
      <c r="C466" s="84"/>
      <c r="D466" s="84">
        <f t="shared" si="120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60" customHeight="1" hidden="1">
      <c r="A467" s="86" t="s">
        <v>381</v>
      </c>
      <c r="B467" s="84"/>
      <c r="C467" s="84"/>
      <c r="D467" s="84">
        <f t="shared" si="120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48" customHeight="1" hidden="1">
      <c r="A468" s="86" t="s">
        <v>375</v>
      </c>
      <c r="B468" s="84"/>
      <c r="C468" s="84"/>
      <c r="D468" s="84">
        <f t="shared" si="120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1" customHeight="1" hidden="1">
      <c r="A469" s="86" t="s">
        <v>382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9.25" customHeight="1" hidden="1">
      <c r="A470" s="86" t="s">
        <v>250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73.5" customHeight="1" hidden="1">
      <c r="A471" s="86" t="s">
        <v>251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46.5" customHeight="1" hidden="1">
      <c r="A472" s="86" t="s">
        <v>221</v>
      </c>
      <c r="B472" s="84"/>
      <c r="C472" s="84"/>
      <c r="D472" s="8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74.25" customHeight="1" hidden="1">
      <c r="A473" s="86" t="s">
        <v>252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46.5" customHeight="1" hidden="1">
      <c r="A474" s="86" t="s">
        <v>249</v>
      </c>
      <c r="B474" s="84"/>
      <c r="C474" s="84"/>
      <c r="D474" s="94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33" customHeight="1" hidden="1">
      <c r="A475" s="86" t="s">
        <v>248</v>
      </c>
      <c r="B475" s="84"/>
      <c r="C475" s="84"/>
      <c r="D475" s="76">
        <f t="shared" si="120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77" customFormat="1" ht="15.75" hidden="1">
      <c r="A476" s="87" t="s">
        <v>229</v>
      </c>
      <c r="B476" s="93"/>
      <c r="C476" s="93">
        <v>2123</v>
      </c>
      <c r="D476" s="76">
        <f>D477+D478</f>
        <v>0</v>
      </c>
      <c r="E476" s="93"/>
      <c r="F476" s="76">
        <f aca="true" t="shared" si="123" ref="F476:R476">F477+F478</f>
        <v>0</v>
      </c>
      <c r="G476" s="76">
        <f t="shared" si="123"/>
        <v>0</v>
      </c>
      <c r="H476" s="76">
        <f t="shared" si="123"/>
        <v>0</v>
      </c>
      <c r="I476" s="76">
        <f t="shared" si="123"/>
        <v>0</v>
      </c>
      <c r="J476" s="76">
        <f t="shared" si="123"/>
        <v>0</v>
      </c>
      <c r="K476" s="76">
        <f t="shared" si="123"/>
        <v>0</v>
      </c>
      <c r="L476" s="76">
        <f t="shared" si="123"/>
        <v>0</v>
      </c>
      <c r="M476" s="76">
        <f t="shared" si="123"/>
        <v>0</v>
      </c>
      <c r="N476" s="76">
        <f t="shared" si="123"/>
        <v>0</v>
      </c>
      <c r="O476" s="76">
        <f t="shared" si="123"/>
        <v>0</v>
      </c>
      <c r="P476" s="76">
        <f t="shared" si="123"/>
        <v>0</v>
      </c>
      <c r="Q476" s="76">
        <f t="shared" si="123"/>
        <v>0</v>
      </c>
      <c r="R476" s="76">
        <f t="shared" si="123"/>
        <v>0</v>
      </c>
    </row>
    <row r="477" spans="1:18" s="85" customFormat="1" ht="45" customHeight="1" hidden="1">
      <c r="A477" s="86" t="s">
        <v>362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45.75" customHeight="1" hidden="1">
      <c r="A478" s="86" t="s">
        <v>358</v>
      </c>
      <c r="B478" s="84"/>
      <c r="C478" s="84"/>
      <c r="D478" s="84">
        <f t="shared" si="120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77" customFormat="1" ht="31.5" hidden="1">
      <c r="A479" s="87" t="s">
        <v>276</v>
      </c>
      <c r="B479" s="93"/>
      <c r="C479" s="93">
        <v>2141</v>
      </c>
      <c r="D479" s="76">
        <f>D480+D481+D482</f>
        <v>0</v>
      </c>
      <c r="E479" s="93"/>
      <c r="F479" s="76">
        <f aca="true" t="shared" si="124" ref="F479:R479">F480+F481+F482</f>
        <v>0</v>
      </c>
      <c r="G479" s="76">
        <f t="shared" si="124"/>
        <v>0</v>
      </c>
      <c r="H479" s="76">
        <f t="shared" si="124"/>
        <v>0</v>
      </c>
      <c r="I479" s="76">
        <f t="shared" si="124"/>
        <v>0</v>
      </c>
      <c r="J479" s="76">
        <f t="shared" si="124"/>
        <v>0</v>
      </c>
      <c r="K479" s="76">
        <f t="shared" si="124"/>
        <v>0</v>
      </c>
      <c r="L479" s="76">
        <f t="shared" si="124"/>
        <v>0</v>
      </c>
      <c r="M479" s="76">
        <f t="shared" si="124"/>
        <v>0</v>
      </c>
      <c r="N479" s="76">
        <f t="shared" si="124"/>
        <v>0</v>
      </c>
      <c r="O479" s="76">
        <f t="shared" si="124"/>
        <v>0</v>
      </c>
      <c r="P479" s="76">
        <f t="shared" si="124"/>
        <v>0</v>
      </c>
      <c r="Q479" s="76">
        <f t="shared" si="124"/>
        <v>0</v>
      </c>
      <c r="R479" s="76">
        <f t="shared" si="124"/>
        <v>0</v>
      </c>
    </row>
    <row r="480" spans="1:18" s="85" customFormat="1" ht="78.75" customHeight="1" hidden="1">
      <c r="A480" s="86" t="s">
        <v>341</v>
      </c>
      <c r="B480" s="84"/>
      <c r="C480" s="84"/>
      <c r="D480" s="84">
        <f t="shared" si="120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81" customFormat="1" ht="15.75" hidden="1">
      <c r="A481" s="91"/>
      <c r="B481" s="88"/>
      <c r="C481" s="88"/>
      <c r="D481" s="88">
        <f t="shared" si="120"/>
        <v>0</v>
      </c>
      <c r="E481" s="88"/>
      <c r="F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</row>
    <row r="482" spans="1:18" s="77" customFormat="1" ht="47.25" hidden="1">
      <c r="A482" s="87" t="s">
        <v>169</v>
      </c>
      <c r="B482" s="93"/>
      <c r="C482" s="93"/>
      <c r="D482" s="76">
        <f t="shared" si="120"/>
        <v>0</v>
      </c>
      <c r="E482" s="93"/>
      <c r="F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1:18" s="81" customFormat="1" ht="94.5" hidden="1">
      <c r="A483" s="91" t="s">
        <v>109</v>
      </c>
      <c r="B483" s="88">
        <v>170703</v>
      </c>
      <c r="C483" s="88"/>
      <c r="D483" s="88">
        <f>D484+D486</f>
        <v>0</v>
      </c>
      <c r="E483" s="88"/>
      <c r="F483" s="88">
        <f aca="true" t="shared" si="125" ref="F483:R483">F484+F486</f>
        <v>0</v>
      </c>
      <c r="G483" s="88">
        <f t="shared" si="125"/>
        <v>0</v>
      </c>
      <c r="H483" s="88">
        <f t="shared" si="125"/>
        <v>0</v>
      </c>
      <c r="I483" s="88">
        <f t="shared" si="125"/>
        <v>0</v>
      </c>
      <c r="J483" s="88">
        <f t="shared" si="125"/>
        <v>0</v>
      </c>
      <c r="K483" s="88">
        <f t="shared" si="125"/>
        <v>0</v>
      </c>
      <c r="L483" s="88">
        <f t="shared" si="125"/>
        <v>0</v>
      </c>
      <c r="M483" s="88">
        <f t="shared" si="125"/>
        <v>0</v>
      </c>
      <c r="N483" s="88">
        <f t="shared" si="125"/>
        <v>0</v>
      </c>
      <c r="O483" s="88">
        <f t="shared" si="125"/>
        <v>0</v>
      </c>
      <c r="P483" s="88">
        <f t="shared" si="125"/>
        <v>0</v>
      </c>
      <c r="Q483" s="88">
        <f t="shared" si="125"/>
        <v>0</v>
      </c>
      <c r="R483" s="88">
        <f t="shared" si="125"/>
        <v>0</v>
      </c>
    </row>
    <row r="484" spans="1:18" s="77" customFormat="1" ht="31.5" hidden="1">
      <c r="A484" s="87" t="s">
        <v>209</v>
      </c>
      <c r="B484" s="93"/>
      <c r="C484" s="93">
        <v>2133</v>
      </c>
      <c r="D484" s="76">
        <f>D485</f>
        <v>0</v>
      </c>
      <c r="E484" s="93"/>
      <c r="F484" s="76">
        <f aca="true" t="shared" si="126" ref="F484:R484">F485</f>
        <v>0</v>
      </c>
      <c r="G484" s="76">
        <f t="shared" si="126"/>
        <v>0</v>
      </c>
      <c r="H484" s="76">
        <f t="shared" si="126"/>
        <v>0</v>
      </c>
      <c r="I484" s="76">
        <f t="shared" si="126"/>
        <v>0</v>
      </c>
      <c r="J484" s="76">
        <f t="shared" si="126"/>
        <v>0</v>
      </c>
      <c r="K484" s="76">
        <f t="shared" si="126"/>
        <v>0</v>
      </c>
      <c r="L484" s="76">
        <f t="shared" si="126"/>
        <v>0</v>
      </c>
      <c r="M484" s="76">
        <f t="shared" si="126"/>
        <v>0</v>
      </c>
      <c r="N484" s="76">
        <f t="shared" si="126"/>
        <v>0</v>
      </c>
      <c r="O484" s="76">
        <f t="shared" si="126"/>
        <v>0</v>
      </c>
      <c r="P484" s="76">
        <f t="shared" si="126"/>
        <v>0</v>
      </c>
      <c r="Q484" s="76">
        <f t="shared" si="126"/>
        <v>0</v>
      </c>
      <c r="R484" s="76">
        <f t="shared" si="126"/>
        <v>0</v>
      </c>
    </row>
    <row r="485" spans="1:18" s="85" customFormat="1" ht="105.75" customHeight="1" hidden="1">
      <c r="A485" s="86" t="s">
        <v>316</v>
      </c>
      <c r="B485" s="84"/>
      <c r="C485" s="84"/>
      <c r="D485" s="76">
        <f>F485+H485+I485+J485+K485+L485+M485+N485+O485+P485+Q485+R485</f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77" customFormat="1" ht="31.5" hidden="1">
      <c r="A486" s="87" t="s">
        <v>197</v>
      </c>
      <c r="B486" s="93"/>
      <c r="C486" s="93">
        <v>1134</v>
      </c>
      <c r="D486" s="76">
        <f>F486+H486+I486+J486+K486+L486+M486+N486+O486+P486+Q486+R486</f>
        <v>0</v>
      </c>
      <c r="E486" s="93"/>
      <c r="F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1:18" s="81" customFormat="1" ht="47.25" hidden="1">
      <c r="A487" s="91" t="s">
        <v>77</v>
      </c>
      <c r="B487" s="88">
        <v>240604</v>
      </c>
      <c r="C487" s="88"/>
      <c r="D487" s="88">
        <f>D488+D489</f>
        <v>0</v>
      </c>
      <c r="E487" s="88"/>
      <c r="F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</row>
    <row r="488" spans="1:18" s="77" customFormat="1" ht="15.75" hidden="1">
      <c r="A488" s="87" t="s">
        <v>72</v>
      </c>
      <c r="B488" s="93"/>
      <c r="C488" s="93">
        <v>1135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77" customFormat="1" ht="15.75" hidden="1">
      <c r="A489" s="87" t="s">
        <v>43</v>
      </c>
      <c r="B489" s="93"/>
      <c r="C489" s="93">
        <v>1172</v>
      </c>
      <c r="D489" s="76">
        <f>F489+H489+I489+J489+K489+L489+M489+N489+O489+P489+Q489+R489</f>
        <v>0</v>
      </c>
      <c r="E489" s="93"/>
      <c r="F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1:18" s="97" customFormat="1" ht="31.5" hidden="1">
      <c r="A490" s="95" t="s">
        <v>344</v>
      </c>
      <c r="B490" s="96"/>
      <c r="C490" s="96"/>
      <c r="D490" s="96">
        <f>D491+D496</f>
        <v>0</v>
      </c>
      <c r="E490" s="96"/>
      <c r="F490" s="96">
        <f aca="true" t="shared" si="127" ref="F490:R490">F491+F496</f>
        <v>0</v>
      </c>
      <c r="G490" s="96">
        <f t="shared" si="127"/>
        <v>0</v>
      </c>
      <c r="H490" s="96">
        <f t="shared" si="127"/>
        <v>0</v>
      </c>
      <c r="I490" s="96">
        <f t="shared" si="127"/>
        <v>0</v>
      </c>
      <c r="J490" s="96">
        <f t="shared" si="127"/>
        <v>0</v>
      </c>
      <c r="K490" s="96">
        <f t="shared" si="127"/>
        <v>0</v>
      </c>
      <c r="L490" s="96">
        <f t="shared" si="127"/>
        <v>0</v>
      </c>
      <c r="M490" s="96">
        <f t="shared" si="127"/>
        <v>0</v>
      </c>
      <c r="N490" s="96">
        <f t="shared" si="127"/>
        <v>0</v>
      </c>
      <c r="O490" s="96">
        <f t="shared" si="127"/>
        <v>0</v>
      </c>
      <c r="P490" s="96">
        <f t="shared" si="127"/>
        <v>0</v>
      </c>
      <c r="Q490" s="96">
        <f t="shared" si="127"/>
        <v>0</v>
      </c>
      <c r="R490" s="96">
        <f t="shared" si="127"/>
        <v>0</v>
      </c>
    </row>
    <row r="491" spans="1:18" s="81" customFormat="1" ht="63" hidden="1">
      <c r="A491" s="91" t="s">
        <v>201</v>
      </c>
      <c r="B491" s="88">
        <v>130107</v>
      </c>
      <c r="C491" s="88"/>
      <c r="D491" s="88">
        <f>D492+D495</f>
        <v>0</v>
      </c>
      <c r="E491" s="88"/>
      <c r="F491" s="88">
        <f aca="true" t="shared" si="128" ref="F491:R491">F492+F495</f>
        <v>0</v>
      </c>
      <c r="G491" s="88">
        <f t="shared" si="128"/>
        <v>0</v>
      </c>
      <c r="H491" s="88">
        <f t="shared" si="128"/>
        <v>0</v>
      </c>
      <c r="I491" s="88">
        <f t="shared" si="128"/>
        <v>0</v>
      </c>
      <c r="J491" s="88">
        <f t="shared" si="128"/>
        <v>0</v>
      </c>
      <c r="K491" s="88">
        <f t="shared" si="128"/>
        <v>0</v>
      </c>
      <c r="L491" s="88">
        <f t="shared" si="128"/>
        <v>0</v>
      </c>
      <c r="M491" s="88">
        <f t="shared" si="128"/>
        <v>0</v>
      </c>
      <c r="N491" s="88">
        <f t="shared" si="128"/>
        <v>0</v>
      </c>
      <c r="O491" s="88">
        <f t="shared" si="128"/>
        <v>0</v>
      </c>
      <c r="P491" s="88">
        <f t="shared" si="128"/>
        <v>0</v>
      </c>
      <c r="Q491" s="88">
        <f t="shared" si="128"/>
        <v>0</v>
      </c>
      <c r="R491" s="88">
        <f t="shared" si="128"/>
        <v>0</v>
      </c>
    </row>
    <row r="492" spans="1:18" s="77" customFormat="1" ht="31.5" hidden="1">
      <c r="A492" s="87" t="s">
        <v>103</v>
      </c>
      <c r="B492" s="93"/>
      <c r="C492" s="93">
        <v>2143</v>
      </c>
      <c r="D492" s="76">
        <f>D494+D493</f>
        <v>0</v>
      </c>
      <c r="E492" s="93"/>
      <c r="F492" s="76">
        <f aca="true" t="shared" si="129" ref="F492:R492">F494+F493</f>
        <v>0</v>
      </c>
      <c r="G492" s="76">
        <f t="shared" si="129"/>
        <v>0</v>
      </c>
      <c r="H492" s="76">
        <f t="shared" si="129"/>
        <v>0</v>
      </c>
      <c r="I492" s="76">
        <f t="shared" si="129"/>
        <v>0</v>
      </c>
      <c r="J492" s="76">
        <f t="shared" si="129"/>
        <v>0</v>
      </c>
      <c r="K492" s="76">
        <f t="shared" si="129"/>
        <v>0</v>
      </c>
      <c r="L492" s="76">
        <f t="shared" si="129"/>
        <v>0</v>
      </c>
      <c r="M492" s="76">
        <f t="shared" si="129"/>
        <v>0</v>
      </c>
      <c r="N492" s="76">
        <f t="shared" si="129"/>
        <v>0</v>
      </c>
      <c r="O492" s="76">
        <f t="shared" si="129"/>
        <v>0</v>
      </c>
      <c r="P492" s="76">
        <f t="shared" si="129"/>
        <v>0</v>
      </c>
      <c r="Q492" s="76">
        <f t="shared" si="129"/>
        <v>0</v>
      </c>
      <c r="R492" s="76">
        <f t="shared" si="129"/>
        <v>0</v>
      </c>
    </row>
    <row r="493" spans="1:18" s="85" customFormat="1" ht="45" hidden="1">
      <c r="A493" s="86" t="s">
        <v>305</v>
      </c>
      <c r="B493" s="84"/>
      <c r="C493" s="84"/>
      <c r="D493" s="84">
        <f>F493+H493+I493+J493+K493+L493+M493+N493+O493+P493+Q493+R493</f>
        <v>0</v>
      </c>
      <c r="E493" s="84"/>
      <c r="F493" s="84"/>
      <c r="G493" s="98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85" customFormat="1" ht="15" hidden="1">
      <c r="A494" s="86" t="s">
        <v>308</v>
      </c>
      <c r="B494" s="84"/>
      <c r="C494" s="84"/>
      <c r="D494" s="84">
        <f>F494+H494+I494+J494+K494+L494+M494+N494+O494+P494+Q494+R494</f>
        <v>0</v>
      </c>
      <c r="E494" s="84"/>
      <c r="F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1:18" s="77" customFormat="1" ht="25.5" customHeight="1" hidden="1">
      <c r="A495" s="87" t="s">
        <v>107</v>
      </c>
      <c r="B495" s="93"/>
      <c r="C495" s="93">
        <v>2133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81" customFormat="1" ht="15.75" hidden="1">
      <c r="A496" s="91" t="s">
        <v>290</v>
      </c>
      <c r="B496" s="88">
        <v>160101</v>
      </c>
      <c r="C496" s="88"/>
      <c r="D496" s="88">
        <f>D497</f>
        <v>0</v>
      </c>
      <c r="E496" s="88"/>
      <c r="F496" s="88">
        <f aca="true" t="shared" si="130" ref="F496:R497">F497</f>
        <v>0</v>
      </c>
      <c r="G496" s="88">
        <f t="shared" si="130"/>
        <v>0</v>
      </c>
      <c r="H496" s="88">
        <f t="shared" si="130"/>
        <v>0</v>
      </c>
      <c r="I496" s="88">
        <f t="shared" si="130"/>
        <v>0</v>
      </c>
      <c r="J496" s="88">
        <f t="shared" si="130"/>
        <v>0</v>
      </c>
      <c r="K496" s="88">
        <f t="shared" si="130"/>
        <v>0</v>
      </c>
      <c r="L496" s="88">
        <f t="shared" si="130"/>
        <v>0</v>
      </c>
      <c r="M496" s="88">
        <f t="shared" si="130"/>
        <v>0</v>
      </c>
      <c r="N496" s="88">
        <f t="shared" si="130"/>
        <v>0</v>
      </c>
      <c r="O496" s="88">
        <f t="shared" si="130"/>
        <v>0</v>
      </c>
      <c r="P496" s="88">
        <f t="shared" si="130"/>
        <v>0</v>
      </c>
      <c r="Q496" s="88">
        <f t="shared" si="130"/>
        <v>0</v>
      </c>
      <c r="R496" s="88">
        <f t="shared" si="130"/>
        <v>0</v>
      </c>
    </row>
    <row r="497" spans="1:18" s="77" customFormat="1" ht="63" hidden="1">
      <c r="A497" s="87" t="s">
        <v>306</v>
      </c>
      <c r="B497" s="93"/>
      <c r="C497" s="93">
        <v>1171</v>
      </c>
      <c r="D497" s="76">
        <f>D498</f>
        <v>0</v>
      </c>
      <c r="E497" s="93"/>
      <c r="F497" s="76">
        <f t="shared" si="130"/>
        <v>0</v>
      </c>
      <c r="G497" s="76">
        <f t="shared" si="130"/>
        <v>0</v>
      </c>
      <c r="H497" s="76">
        <f t="shared" si="130"/>
        <v>0</v>
      </c>
      <c r="I497" s="76">
        <f t="shared" si="130"/>
        <v>0</v>
      </c>
      <c r="J497" s="76">
        <f t="shared" si="130"/>
        <v>0</v>
      </c>
      <c r="K497" s="76">
        <f t="shared" si="130"/>
        <v>0</v>
      </c>
      <c r="L497" s="76">
        <f t="shared" si="130"/>
        <v>0</v>
      </c>
      <c r="M497" s="76">
        <f t="shared" si="130"/>
        <v>0</v>
      </c>
      <c r="N497" s="76">
        <f t="shared" si="130"/>
        <v>0</v>
      </c>
      <c r="O497" s="76">
        <f t="shared" si="130"/>
        <v>0</v>
      </c>
      <c r="P497" s="76">
        <f t="shared" si="130"/>
        <v>0</v>
      </c>
      <c r="Q497" s="76">
        <f t="shared" si="130"/>
        <v>0</v>
      </c>
      <c r="R497" s="76">
        <f t="shared" si="130"/>
        <v>0</v>
      </c>
    </row>
    <row r="498" spans="1:18" s="85" customFormat="1" ht="30" hidden="1">
      <c r="A498" s="86" t="s">
        <v>307</v>
      </c>
      <c r="B498" s="84"/>
      <c r="C498" s="84"/>
      <c r="D498" s="76">
        <f>F498+H498+I498+J498+K498+L498+M498+N498+O498+P498+Q498+R498</f>
        <v>0</v>
      </c>
      <c r="E498" s="84"/>
      <c r="F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</row>
    <row r="499" spans="1:18" s="77" customFormat="1" ht="15.75" hidden="1">
      <c r="A499" s="87" t="s">
        <v>104</v>
      </c>
      <c r="B499" s="93"/>
      <c r="C499" s="93"/>
      <c r="D499" s="93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77" customFormat="1" ht="31.5" hidden="1">
      <c r="A500" s="87" t="s">
        <v>107</v>
      </c>
      <c r="B500" s="93"/>
      <c r="C500" s="93"/>
      <c r="D500" s="84"/>
      <c r="E500" s="93"/>
      <c r="F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1:18" s="97" customFormat="1" ht="15.75">
      <c r="A501" s="12" t="s">
        <v>385</v>
      </c>
      <c r="B501" s="96"/>
      <c r="C501" s="96"/>
      <c r="D501" s="45">
        <f>D502+D516+D513</f>
        <v>0</v>
      </c>
      <c r="E501" s="96"/>
      <c r="F501" s="96">
        <f aca="true" t="shared" si="131" ref="F501:R501">F502+F516+F513</f>
        <v>0</v>
      </c>
      <c r="G501" s="96">
        <f t="shared" si="131"/>
        <v>0</v>
      </c>
      <c r="H501" s="96">
        <f t="shared" si="131"/>
        <v>0</v>
      </c>
      <c r="I501" s="96">
        <f t="shared" si="131"/>
        <v>0</v>
      </c>
      <c r="J501" s="96">
        <f t="shared" si="131"/>
        <v>0</v>
      </c>
      <c r="K501" s="96">
        <f t="shared" si="131"/>
        <v>0</v>
      </c>
      <c r="L501" s="96">
        <f t="shared" si="131"/>
        <v>0</v>
      </c>
      <c r="M501" s="96">
        <f t="shared" si="131"/>
        <v>0</v>
      </c>
      <c r="N501" s="96">
        <f t="shared" si="131"/>
        <v>0</v>
      </c>
      <c r="O501" s="96">
        <f t="shared" si="131"/>
        <v>0</v>
      </c>
      <c r="P501" s="96">
        <f t="shared" si="131"/>
        <v>0</v>
      </c>
      <c r="Q501" s="96">
        <f t="shared" si="131"/>
        <v>0</v>
      </c>
      <c r="R501" s="45">
        <f t="shared" si="131"/>
        <v>0</v>
      </c>
    </row>
    <row r="502" spans="1:18" s="81" customFormat="1" ht="22.5" customHeight="1">
      <c r="A502" s="22" t="s">
        <v>386</v>
      </c>
      <c r="B502" s="88">
        <v>70201</v>
      </c>
      <c r="C502" s="88"/>
      <c r="D502" s="43">
        <f>D503+D506</f>
        <v>0</v>
      </c>
      <c r="E502" s="88"/>
      <c r="F502" s="88">
        <f aca="true" t="shared" si="132" ref="F502:R502">F503+F506</f>
        <v>0</v>
      </c>
      <c r="G502" s="88">
        <f t="shared" si="132"/>
        <v>0</v>
      </c>
      <c r="H502" s="88">
        <f t="shared" si="132"/>
        <v>0</v>
      </c>
      <c r="I502" s="88">
        <f t="shared" si="132"/>
        <v>0</v>
      </c>
      <c r="J502" s="88">
        <f t="shared" si="132"/>
        <v>0</v>
      </c>
      <c r="K502" s="88">
        <f t="shared" si="132"/>
        <v>0</v>
      </c>
      <c r="L502" s="88">
        <f t="shared" si="132"/>
        <v>0</v>
      </c>
      <c r="M502" s="88">
        <f t="shared" si="132"/>
        <v>0</v>
      </c>
      <c r="N502" s="88">
        <f t="shared" si="132"/>
        <v>0</v>
      </c>
      <c r="O502" s="88">
        <f t="shared" si="132"/>
        <v>0</v>
      </c>
      <c r="P502" s="88">
        <f t="shared" si="132"/>
        <v>0</v>
      </c>
      <c r="Q502" s="88">
        <f t="shared" si="132"/>
        <v>0</v>
      </c>
      <c r="R502" s="43">
        <f t="shared" si="132"/>
        <v>0</v>
      </c>
    </row>
    <row r="503" spans="1:18" s="77" customFormat="1" ht="31.5">
      <c r="A503" s="87" t="s">
        <v>103</v>
      </c>
      <c r="B503" s="93"/>
      <c r="C503" s="93">
        <v>2143</v>
      </c>
      <c r="D503" s="76">
        <f>D504</f>
        <v>-37481</v>
      </c>
      <c r="E503" s="93"/>
      <c r="F503" s="76">
        <f aca="true" t="shared" si="133" ref="F503:R503">F504</f>
        <v>0</v>
      </c>
      <c r="G503" s="76">
        <f t="shared" si="133"/>
        <v>0</v>
      </c>
      <c r="H503" s="76">
        <f t="shared" si="133"/>
        <v>0</v>
      </c>
      <c r="I503" s="76">
        <f t="shared" si="133"/>
        <v>0</v>
      </c>
      <c r="J503" s="76">
        <f t="shared" si="133"/>
        <v>0</v>
      </c>
      <c r="K503" s="76">
        <f t="shared" si="133"/>
        <v>0</v>
      </c>
      <c r="L503" s="76">
        <f t="shared" si="133"/>
        <v>-37481</v>
      </c>
      <c r="M503" s="76">
        <f t="shared" si="133"/>
        <v>0</v>
      </c>
      <c r="N503" s="76">
        <f t="shared" si="133"/>
        <v>0</v>
      </c>
      <c r="O503" s="76">
        <f t="shared" si="133"/>
        <v>0</v>
      </c>
      <c r="P503" s="76">
        <f t="shared" si="133"/>
        <v>0</v>
      </c>
      <c r="Q503" s="76">
        <f t="shared" si="133"/>
        <v>0</v>
      </c>
      <c r="R503" s="76">
        <f t="shared" si="133"/>
        <v>0</v>
      </c>
    </row>
    <row r="504" spans="1:18" s="85" customFormat="1" ht="30" hidden="1">
      <c r="A504" s="86" t="s">
        <v>304</v>
      </c>
      <c r="B504" s="84"/>
      <c r="C504" s="84"/>
      <c r="D504" s="84">
        <f>F504+H504+I504+J504+K504+L504+M504+N504+O504+P504+Q504+R504</f>
        <v>-37481</v>
      </c>
      <c r="E504" s="84"/>
      <c r="F504" s="84"/>
      <c r="H504" s="84"/>
      <c r="I504" s="84"/>
      <c r="J504" s="84"/>
      <c r="K504" s="84"/>
      <c r="L504" s="84">
        <v>-37481</v>
      </c>
      <c r="M504" s="84"/>
      <c r="N504" s="84"/>
      <c r="O504" s="84"/>
      <c r="P504" s="84"/>
      <c r="Q504" s="84"/>
      <c r="R504" s="84"/>
    </row>
    <row r="505" spans="1:18" s="77" customFormat="1" ht="31.5" hidden="1">
      <c r="A505" s="87" t="s">
        <v>112</v>
      </c>
      <c r="B505" s="93"/>
      <c r="C505" s="93"/>
      <c r="D505" s="93"/>
      <c r="E505" s="93"/>
      <c r="F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1:18" s="77" customFormat="1" ht="31.5">
      <c r="A506" s="99" t="s">
        <v>107</v>
      </c>
      <c r="B506" s="93"/>
      <c r="C506" s="93">
        <v>2133</v>
      </c>
      <c r="D506" s="42">
        <f>D507+D508</f>
        <v>37481</v>
      </c>
      <c r="E506" s="93"/>
      <c r="F506" s="93">
        <f aca="true" t="shared" si="134" ref="F506:R506">F507+F508</f>
        <v>0</v>
      </c>
      <c r="G506" s="93">
        <f t="shared" si="134"/>
        <v>0</v>
      </c>
      <c r="H506" s="93">
        <f t="shared" si="134"/>
        <v>0</v>
      </c>
      <c r="I506" s="93">
        <f t="shared" si="134"/>
        <v>0</v>
      </c>
      <c r="J506" s="93">
        <f t="shared" si="134"/>
        <v>0</v>
      </c>
      <c r="K506" s="93">
        <f t="shared" si="134"/>
        <v>0</v>
      </c>
      <c r="L506" s="93">
        <f t="shared" si="134"/>
        <v>37481</v>
      </c>
      <c r="M506" s="93">
        <f t="shared" si="134"/>
        <v>0</v>
      </c>
      <c r="N506" s="93">
        <f t="shared" si="134"/>
        <v>0</v>
      </c>
      <c r="O506" s="93">
        <f t="shared" si="134"/>
        <v>0</v>
      </c>
      <c r="P506" s="93">
        <f t="shared" si="134"/>
        <v>0</v>
      </c>
      <c r="Q506" s="93">
        <f t="shared" si="134"/>
        <v>0</v>
      </c>
      <c r="R506" s="93">
        <f t="shared" si="134"/>
        <v>0</v>
      </c>
    </row>
    <row r="507" spans="1:18" s="85" customFormat="1" ht="47.25" customHeight="1" hidden="1">
      <c r="A507" s="86" t="s">
        <v>329</v>
      </c>
      <c r="B507" s="84"/>
      <c r="C507" s="84"/>
      <c r="D507" s="88">
        <f aca="true" t="shared" si="135" ref="D507:D512">F507+H507+I507+J507+K507+L507+M507+N507+O507+P507+Q507+R507</f>
        <v>37481</v>
      </c>
      <c r="E507" s="84"/>
      <c r="F507" s="84"/>
      <c r="H507" s="84"/>
      <c r="I507" s="84"/>
      <c r="J507" s="84"/>
      <c r="K507" s="84"/>
      <c r="L507" s="84">
        <v>37481</v>
      </c>
      <c r="M507" s="84"/>
      <c r="N507" s="84"/>
      <c r="O507" s="84"/>
      <c r="P507" s="84"/>
      <c r="Q507" s="84"/>
      <c r="R507" s="84"/>
    </row>
    <row r="508" spans="1:18" s="85" customFormat="1" ht="50.25" customHeight="1" hidden="1">
      <c r="A508" s="86" t="s">
        <v>305</v>
      </c>
      <c r="B508" s="84"/>
      <c r="C508" s="84"/>
      <c r="D508" s="88">
        <f t="shared" si="135"/>
        <v>0</v>
      </c>
      <c r="E508" s="84"/>
      <c r="F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</row>
    <row r="509" spans="1:18" s="81" customFormat="1" ht="29.25" customHeight="1" hidden="1">
      <c r="A509" s="91" t="s">
        <v>155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15.75" hidden="1">
      <c r="A510" s="91" t="s">
        <v>143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3.75" customHeight="1" hidden="1">
      <c r="A511" s="91" t="s">
        <v>156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81" customFormat="1" ht="60" customHeight="1" hidden="1">
      <c r="A512" s="91" t="s">
        <v>157</v>
      </c>
      <c r="B512" s="88"/>
      <c r="C512" s="88"/>
      <c r="D512" s="76">
        <f t="shared" si="135"/>
        <v>0</v>
      </c>
      <c r="E512" s="88"/>
      <c r="F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</row>
    <row r="513" spans="1:18" s="77" customFormat="1" ht="31.5" hidden="1">
      <c r="A513" s="87" t="s">
        <v>158</v>
      </c>
      <c r="B513" s="93"/>
      <c r="C513" s="93">
        <v>2133</v>
      </c>
      <c r="D513" s="93"/>
      <c r="E513" s="93"/>
      <c r="F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1:18" s="81" customFormat="1" ht="31.5" hidden="1">
      <c r="A514" s="91" t="s">
        <v>159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31.5" hidden="1">
      <c r="A515" s="91" t="s">
        <v>160</v>
      </c>
      <c r="B515" s="88"/>
      <c r="C515" s="88"/>
      <c r="D515" s="88"/>
      <c r="E515" s="88"/>
      <c r="F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</row>
    <row r="516" spans="1:18" s="81" customFormat="1" ht="24" customHeight="1" hidden="1">
      <c r="A516" s="28" t="s">
        <v>386</v>
      </c>
      <c r="B516" s="88">
        <v>70201</v>
      </c>
      <c r="C516" s="88"/>
      <c r="D516" s="88">
        <f>D517</f>
        <v>0</v>
      </c>
      <c r="E516" s="88"/>
      <c r="F516" s="88">
        <f aca="true" t="shared" si="136" ref="F516:R516">F517</f>
        <v>0</v>
      </c>
      <c r="G516" s="88">
        <f t="shared" si="136"/>
        <v>0</v>
      </c>
      <c r="H516" s="88">
        <f t="shared" si="136"/>
        <v>0</v>
      </c>
      <c r="I516" s="88">
        <f t="shared" si="136"/>
        <v>0</v>
      </c>
      <c r="J516" s="88">
        <f t="shared" si="136"/>
        <v>0</v>
      </c>
      <c r="K516" s="88">
        <f t="shared" si="136"/>
        <v>0</v>
      </c>
      <c r="L516" s="88">
        <f t="shared" si="136"/>
        <v>0</v>
      </c>
      <c r="M516" s="88">
        <f t="shared" si="136"/>
        <v>0</v>
      </c>
      <c r="N516" s="88">
        <f t="shared" si="136"/>
        <v>0</v>
      </c>
      <c r="O516" s="88">
        <f t="shared" si="136"/>
        <v>0</v>
      </c>
      <c r="P516" s="88">
        <f t="shared" si="136"/>
        <v>0</v>
      </c>
      <c r="Q516" s="88">
        <f t="shared" si="136"/>
        <v>0</v>
      </c>
      <c r="R516" s="88">
        <f t="shared" si="136"/>
        <v>0</v>
      </c>
    </row>
    <row r="517" spans="1:18" s="77" customFormat="1" ht="47.25" hidden="1">
      <c r="A517" s="87" t="s">
        <v>207</v>
      </c>
      <c r="B517" s="93"/>
      <c r="C517" s="93">
        <v>2110</v>
      </c>
      <c r="D517" s="84">
        <f>F517+H517+I517+J517+K517+L517+M517+N517+O517+P517+Q517+R517</f>
        <v>0</v>
      </c>
      <c r="E517" s="93"/>
      <c r="F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1:18" s="97" customFormat="1" ht="31.5">
      <c r="A518" s="95" t="s">
        <v>383</v>
      </c>
      <c r="B518" s="96"/>
      <c r="C518" s="96"/>
      <c r="D518" s="96">
        <f>D519+D527</f>
        <v>0</v>
      </c>
      <c r="E518" s="96"/>
      <c r="F518" s="96">
        <f aca="true" t="shared" si="137" ref="F518:R518">F519+F527</f>
        <v>0</v>
      </c>
      <c r="G518" s="96">
        <f t="shared" si="137"/>
        <v>0</v>
      </c>
      <c r="H518" s="96">
        <f t="shared" si="137"/>
        <v>0</v>
      </c>
      <c r="I518" s="96">
        <f t="shared" si="137"/>
        <v>0</v>
      </c>
      <c r="J518" s="96">
        <f t="shared" si="137"/>
        <v>0</v>
      </c>
      <c r="K518" s="96">
        <f t="shared" si="137"/>
        <v>0</v>
      </c>
      <c r="L518" s="96">
        <f t="shared" si="137"/>
        <v>0</v>
      </c>
      <c r="M518" s="96">
        <f t="shared" si="137"/>
        <v>0</v>
      </c>
      <c r="N518" s="96">
        <f t="shared" si="137"/>
        <v>0</v>
      </c>
      <c r="O518" s="96">
        <f t="shared" si="137"/>
        <v>0</v>
      </c>
      <c r="P518" s="96">
        <f t="shared" si="137"/>
        <v>0</v>
      </c>
      <c r="Q518" s="96">
        <f t="shared" si="137"/>
        <v>0</v>
      </c>
      <c r="R518" s="96">
        <f t="shared" si="137"/>
        <v>0</v>
      </c>
    </row>
    <row r="519" spans="1:18" s="81" customFormat="1" ht="15.75">
      <c r="A519" s="91" t="s">
        <v>384</v>
      </c>
      <c r="B519" s="88">
        <v>80101</v>
      </c>
      <c r="C519" s="88"/>
      <c r="D519" s="88">
        <f>D520+D524</f>
        <v>0</v>
      </c>
      <c r="E519" s="88"/>
      <c r="F519" s="88">
        <f aca="true" t="shared" si="138" ref="F519:R519">F520+F524</f>
        <v>0</v>
      </c>
      <c r="G519" s="88">
        <f t="shared" si="138"/>
        <v>0</v>
      </c>
      <c r="H519" s="88">
        <f t="shared" si="138"/>
        <v>0</v>
      </c>
      <c r="I519" s="88">
        <f t="shared" si="138"/>
        <v>0</v>
      </c>
      <c r="J519" s="88">
        <f t="shared" si="138"/>
        <v>0</v>
      </c>
      <c r="K519" s="88">
        <f t="shared" si="138"/>
        <v>0</v>
      </c>
      <c r="L519" s="88">
        <f t="shared" si="138"/>
        <v>0</v>
      </c>
      <c r="M519" s="88">
        <f t="shared" si="138"/>
        <v>0</v>
      </c>
      <c r="N519" s="88">
        <f t="shared" si="138"/>
        <v>0</v>
      </c>
      <c r="O519" s="88">
        <f t="shared" si="138"/>
        <v>0</v>
      </c>
      <c r="P519" s="88">
        <f t="shared" si="138"/>
        <v>0</v>
      </c>
      <c r="Q519" s="88">
        <f t="shared" si="138"/>
        <v>0</v>
      </c>
      <c r="R519" s="88">
        <f t="shared" si="138"/>
        <v>0</v>
      </c>
    </row>
    <row r="520" spans="1:18" s="101" customFormat="1" ht="47.25">
      <c r="A520" s="99" t="s">
        <v>207</v>
      </c>
      <c r="B520" s="100"/>
      <c r="C520" s="100">
        <v>2110</v>
      </c>
      <c r="D520" s="100">
        <f>D521</f>
        <v>30000</v>
      </c>
      <c r="E520" s="100"/>
      <c r="F520" s="100">
        <f aca="true" t="shared" si="139" ref="F520:R520">F521</f>
        <v>0</v>
      </c>
      <c r="G520" s="100">
        <f t="shared" si="139"/>
        <v>0</v>
      </c>
      <c r="H520" s="100">
        <f t="shared" si="139"/>
        <v>0</v>
      </c>
      <c r="I520" s="100">
        <f t="shared" si="139"/>
        <v>0</v>
      </c>
      <c r="J520" s="100">
        <f t="shared" si="139"/>
        <v>0</v>
      </c>
      <c r="K520" s="100">
        <f t="shared" si="139"/>
        <v>30000</v>
      </c>
      <c r="L520" s="100">
        <f t="shared" si="139"/>
        <v>0</v>
      </c>
      <c r="M520" s="100">
        <f t="shared" si="139"/>
        <v>0</v>
      </c>
      <c r="N520" s="100">
        <f t="shared" si="139"/>
        <v>0</v>
      </c>
      <c r="O520" s="100">
        <f t="shared" si="139"/>
        <v>0</v>
      </c>
      <c r="P520" s="100">
        <f t="shared" si="139"/>
        <v>0</v>
      </c>
      <c r="Q520" s="100">
        <f t="shared" si="139"/>
        <v>0</v>
      </c>
      <c r="R520" s="100">
        <f t="shared" si="139"/>
        <v>0</v>
      </c>
    </row>
    <row r="521" spans="1:18" s="85" customFormat="1" ht="30" hidden="1">
      <c r="A521" s="86" t="s">
        <v>311</v>
      </c>
      <c r="B521" s="84"/>
      <c r="C521" s="84"/>
      <c r="D521" s="84">
        <f>F521+H521+I521+J521+K521+L521+M521+N521+O521+P521+Q521+R521</f>
        <v>30000</v>
      </c>
      <c r="E521" s="84"/>
      <c r="F521" s="84"/>
      <c r="G521" s="84"/>
      <c r="H521" s="84"/>
      <c r="I521" s="84"/>
      <c r="J521" s="84"/>
      <c r="K521" s="84">
        <v>30000</v>
      </c>
      <c r="L521" s="84"/>
      <c r="M521" s="84"/>
      <c r="N521" s="84"/>
      <c r="O521" s="84"/>
      <c r="P521" s="84"/>
      <c r="Q521" s="84"/>
      <c r="R521" s="84"/>
    </row>
    <row r="522" spans="1:18" s="97" customFormat="1" ht="15.75" hidden="1">
      <c r="A522" s="95"/>
      <c r="B522" s="96"/>
      <c r="C522" s="96"/>
      <c r="D522" s="76">
        <f>F522+H522+I522+J522+K522+L522+M522+N522+O522+P522+Q522+R522</f>
        <v>0</v>
      </c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1:18" s="97" customFormat="1" ht="15.75" hidden="1">
      <c r="A523" s="95"/>
      <c r="B523" s="96"/>
      <c r="C523" s="96"/>
      <c r="D523" s="7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</row>
    <row r="524" spans="1:18" s="77" customFormat="1" ht="31.5">
      <c r="A524" s="87" t="s">
        <v>107</v>
      </c>
      <c r="B524" s="93"/>
      <c r="C524" s="93">
        <v>2133</v>
      </c>
      <c r="D524" s="93">
        <f>D525+D526</f>
        <v>-30000</v>
      </c>
      <c r="E524" s="93"/>
      <c r="F524" s="93">
        <f aca="true" t="shared" si="140" ref="F524:R524">F525+F526</f>
        <v>0</v>
      </c>
      <c r="G524" s="93">
        <f t="shared" si="140"/>
        <v>0</v>
      </c>
      <c r="H524" s="93">
        <f t="shared" si="140"/>
        <v>0</v>
      </c>
      <c r="I524" s="93">
        <f t="shared" si="140"/>
        <v>0</v>
      </c>
      <c r="J524" s="93">
        <f t="shared" si="140"/>
        <v>0</v>
      </c>
      <c r="K524" s="93">
        <f t="shared" si="140"/>
        <v>-30000</v>
      </c>
      <c r="L524" s="93">
        <f t="shared" si="140"/>
        <v>0</v>
      </c>
      <c r="M524" s="93">
        <f t="shared" si="140"/>
        <v>0</v>
      </c>
      <c r="N524" s="93">
        <f t="shared" si="140"/>
        <v>0</v>
      </c>
      <c r="O524" s="93">
        <f t="shared" si="140"/>
        <v>0</v>
      </c>
      <c r="P524" s="93">
        <f t="shared" si="140"/>
        <v>0</v>
      </c>
      <c r="Q524" s="93">
        <f t="shared" si="140"/>
        <v>0</v>
      </c>
      <c r="R524" s="93">
        <f t="shared" si="140"/>
        <v>0</v>
      </c>
    </row>
    <row r="525" spans="1:18" s="85" customFormat="1" ht="30" hidden="1">
      <c r="A525" s="86" t="s">
        <v>351</v>
      </c>
      <c r="B525" s="84"/>
      <c r="C525" s="84"/>
      <c r="D525" s="84">
        <f>F525+H525+I525+J525+K525+L525+M525+N525+O525+P525+Q525+R525</f>
        <v>-30000</v>
      </c>
      <c r="E525" s="84"/>
      <c r="F525" s="84"/>
      <c r="G525" s="84"/>
      <c r="H525" s="84"/>
      <c r="I525" s="84"/>
      <c r="J525" s="84"/>
      <c r="K525" s="84">
        <v>-30000</v>
      </c>
      <c r="L525" s="84"/>
      <c r="M525" s="84"/>
      <c r="N525" s="84"/>
      <c r="O525" s="84"/>
      <c r="P525" s="84"/>
      <c r="Q525" s="84"/>
      <c r="R525" s="84"/>
    </row>
    <row r="526" spans="1:18" s="85" customFormat="1" ht="30" hidden="1">
      <c r="A526" s="86" t="s">
        <v>328</v>
      </c>
      <c r="B526" s="84"/>
      <c r="C526" s="84"/>
      <c r="D526" s="84">
        <f>F526+H526+I526+J526+K526+L526+M526+N526+O526+P526+Q526+R526</f>
        <v>0</v>
      </c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</row>
    <row r="527" spans="1:18" s="81" customFormat="1" ht="63" hidden="1">
      <c r="A527" s="91" t="s">
        <v>373</v>
      </c>
      <c r="B527" s="88">
        <v>210105</v>
      </c>
      <c r="C527" s="88"/>
      <c r="D527" s="88">
        <f>D528+D532+D534</f>
        <v>0</v>
      </c>
      <c r="E527" s="88"/>
      <c r="F527" s="88">
        <f aca="true" t="shared" si="141" ref="F527:R527">F528+F532+F534</f>
        <v>0</v>
      </c>
      <c r="G527" s="88">
        <f t="shared" si="141"/>
        <v>0</v>
      </c>
      <c r="H527" s="88">
        <f t="shared" si="141"/>
        <v>0</v>
      </c>
      <c r="I527" s="88">
        <f t="shared" si="141"/>
        <v>0</v>
      </c>
      <c r="J527" s="88">
        <f t="shared" si="141"/>
        <v>0</v>
      </c>
      <c r="K527" s="88">
        <f t="shared" si="141"/>
        <v>0</v>
      </c>
      <c r="L527" s="88">
        <f t="shared" si="141"/>
        <v>0</v>
      </c>
      <c r="M527" s="88">
        <f t="shared" si="141"/>
        <v>0</v>
      </c>
      <c r="N527" s="88">
        <f t="shared" si="141"/>
        <v>0</v>
      </c>
      <c r="O527" s="88">
        <f t="shared" si="141"/>
        <v>0</v>
      </c>
      <c r="P527" s="88">
        <f t="shared" si="141"/>
        <v>0</v>
      </c>
      <c r="Q527" s="88">
        <f t="shared" si="141"/>
        <v>0</v>
      </c>
      <c r="R527" s="88">
        <f t="shared" si="141"/>
        <v>0</v>
      </c>
    </row>
    <row r="528" spans="1:18" s="77" customFormat="1" ht="47.25" hidden="1">
      <c r="A528" s="99" t="s">
        <v>207</v>
      </c>
      <c r="B528" s="93"/>
      <c r="C528" s="93">
        <v>2110</v>
      </c>
      <c r="D528" s="76">
        <f>D529+D530+D531</f>
        <v>0</v>
      </c>
      <c r="E528" s="93"/>
      <c r="F528" s="76">
        <f aca="true" t="shared" si="142" ref="F528:R528">F529+F530+F531</f>
        <v>0</v>
      </c>
      <c r="G528" s="76">
        <f t="shared" si="142"/>
        <v>0</v>
      </c>
      <c r="H528" s="76">
        <f t="shared" si="142"/>
        <v>0</v>
      </c>
      <c r="I528" s="76">
        <f t="shared" si="142"/>
        <v>0</v>
      </c>
      <c r="J528" s="76">
        <f t="shared" si="142"/>
        <v>0</v>
      </c>
      <c r="K528" s="76">
        <f t="shared" si="142"/>
        <v>0</v>
      </c>
      <c r="L528" s="76">
        <f t="shared" si="142"/>
        <v>0</v>
      </c>
      <c r="M528" s="76">
        <f t="shared" si="142"/>
        <v>0</v>
      </c>
      <c r="N528" s="76">
        <f t="shared" si="142"/>
        <v>0</v>
      </c>
      <c r="O528" s="76">
        <f t="shared" si="142"/>
        <v>0</v>
      </c>
      <c r="P528" s="76">
        <f t="shared" si="142"/>
        <v>0</v>
      </c>
      <c r="Q528" s="76">
        <f t="shared" si="142"/>
        <v>0</v>
      </c>
      <c r="R528" s="76">
        <f t="shared" si="142"/>
        <v>0</v>
      </c>
    </row>
    <row r="529" spans="1:18" s="85" customFormat="1" ht="45" hidden="1">
      <c r="A529" s="86" t="s">
        <v>292</v>
      </c>
      <c r="B529" s="84"/>
      <c r="C529" s="84"/>
      <c r="D529" s="84">
        <f>F529+H529+I529+J529+K529+L529+M529+N529+O529+P529+Q529+R529</f>
        <v>0</v>
      </c>
      <c r="E529" s="84"/>
      <c r="F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5" customFormat="1" ht="47.25" customHeight="1" hidden="1">
      <c r="A530" s="86" t="s">
        <v>293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85" customFormat="1" ht="29.25" customHeight="1" hidden="1">
      <c r="A531" s="86" t="s">
        <v>297</v>
      </c>
      <c r="B531" s="84"/>
      <c r="C531" s="84"/>
      <c r="D531" s="84">
        <f>F531+H531+I531+J531+K531+L531+M531+N531+O531+P531+Q531+R531</f>
        <v>0</v>
      </c>
      <c r="E531" s="84"/>
      <c r="F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</row>
    <row r="532" spans="1:18" s="77" customFormat="1" ht="47.25" hidden="1">
      <c r="A532" s="74" t="s">
        <v>207</v>
      </c>
      <c r="B532" s="93"/>
      <c r="C532" s="93">
        <v>2110</v>
      </c>
      <c r="D532" s="76">
        <f>D533</f>
        <v>0</v>
      </c>
      <c r="E532" s="93"/>
      <c r="F532" s="76">
        <f aca="true" t="shared" si="143" ref="F532:R532">F533</f>
        <v>0</v>
      </c>
      <c r="G532" s="76">
        <f t="shared" si="143"/>
        <v>0</v>
      </c>
      <c r="H532" s="76">
        <f t="shared" si="143"/>
        <v>0</v>
      </c>
      <c r="I532" s="76">
        <f t="shared" si="143"/>
        <v>0</v>
      </c>
      <c r="J532" s="76">
        <f t="shared" si="143"/>
        <v>0</v>
      </c>
      <c r="K532" s="76">
        <f t="shared" si="143"/>
        <v>0</v>
      </c>
      <c r="L532" s="76">
        <f t="shared" si="143"/>
        <v>0</v>
      </c>
      <c r="M532" s="76">
        <f t="shared" si="143"/>
        <v>0</v>
      </c>
      <c r="N532" s="76">
        <f t="shared" si="143"/>
        <v>0</v>
      </c>
      <c r="O532" s="76">
        <f t="shared" si="143"/>
        <v>0</v>
      </c>
      <c r="P532" s="76">
        <f t="shared" si="143"/>
        <v>0</v>
      </c>
      <c r="Q532" s="76">
        <f t="shared" si="143"/>
        <v>0</v>
      </c>
      <c r="R532" s="76">
        <f t="shared" si="143"/>
        <v>0</v>
      </c>
    </row>
    <row r="533" spans="1:18" s="85" customFormat="1" ht="30" hidden="1">
      <c r="A533" s="86" t="s">
        <v>309</v>
      </c>
      <c r="B533" s="84"/>
      <c r="C533" s="84"/>
      <c r="D533" s="84">
        <f>F533+H533+I533+J533+K533+L533+M533+N533+O533+P533+Q533+R533</f>
        <v>0</v>
      </c>
      <c r="E533" s="84"/>
      <c r="F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</row>
    <row r="534" spans="1:18" s="81" customFormat="1" ht="31.5" hidden="1">
      <c r="A534" s="91" t="s">
        <v>103</v>
      </c>
      <c r="B534" s="88"/>
      <c r="C534" s="88">
        <v>2143</v>
      </c>
      <c r="D534" s="88">
        <f>D535</f>
        <v>0</v>
      </c>
      <c r="E534" s="88"/>
      <c r="F534" s="88">
        <f aca="true" t="shared" si="144" ref="F534:R534">F535</f>
        <v>0</v>
      </c>
      <c r="G534" s="88">
        <f t="shared" si="144"/>
        <v>0</v>
      </c>
      <c r="H534" s="88">
        <f t="shared" si="144"/>
        <v>0</v>
      </c>
      <c r="I534" s="88">
        <f t="shared" si="144"/>
        <v>0</v>
      </c>
      <c r="J534" s="88">
        <f t="shared" si="144"/>
        <v>0</v>
      </c>
      <c r="K534" s="88">
        <f t="shared" si="144"/>
        <v>0</v>
      </c>
      <c r="L534" s="88">
        <f t="shared" si="144"/>
        <v>0</v>
      </c>
      <c r="M534" s="88">
        <f t="shared" si="144"/>
        <v>0</v>
      </c>
      <c r="N534" s="88">
        <f t="shared" si="144"/>
        <v>0</v>
      </c>
      <c r="O534" s="88">
        <f t="shared" si="144"/>
        <v>0</v>
      </c>
      <c r="P534" s="88">
        <f t="shared" si="144"/>
        <v>0</v>
      </c>
      <c r="Q534" s="88">
        <f t="shared" si="144"/>
        <v>0</v>
      </c>
      <c r="R534" s="88">
        <f t="shared" si="144"/>
        <v>0</v>
      </c>
    </row>
    <row r="535" spans="1:18" s="85" customFormat="1" ht="45" customHeight="1" hidden="1">
      <c r="A535" s="86" t="s">
        <v>298</v>
      </c>
      <c r="B535" s="84"/>
      <c r="C535" s="84"/>
      <c r="D535" s="88">
        <f>F535+H535+I535+J535+K535+L535+M535+N535+O535+P535+Q535+R535</f>
        <v>0</v>
      </c>
      <c r="E535" s="84"/>
      <c r="F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</row>
    <row r="536" spans="1:18" s="97" customFormat="1" ht="47.25" hidden="1">
      <c r="A536" s="95" t="s">
        <v>174</v>
      </c>
      <c r="B536" s="96"/>
      <c r="C536" s="96"/>
      <c r="D536" s="96">
        <f>D537</f>
        <v>0</v>
      </c>
      <c r="E536" s="96"/>
      <c r="F536" s="96">
        <f aca="true" t="shared" si="145" ref="F536:R536">F537</f>
        <v>0</v>
      </c>
      <c r="G536" s="96">
        <f t="shared" si="145"/>
        <v>0</v>
      </c>
      <c r="H536" s="96">
        <f t="shared" si="145"/>
        <v>0</v>
      </c>
      <c r="I536" s="96">
        <f t="shared" si="145"/>
        <v>0</v>
      </c>
      <c r="J536" s="96">
        <f t="shared" si="145"/>
        <v>0</v>
      </c>
      <c r="K536" s="96">
        <f t="shared" si="145"/>
        <v>0</v>
      </c>
      <c r="L536" s="96">
        <f t="shared" si="145"/>
        <v>0</v>
      </c>
      <c r="M536" s="96">
        <f t="shared" si="145"/>
        <v>0</v>
      </c>
      <c r="N536" s="96">
        <f t="shared" si="145"/>
        <v>0</v>
      </c>
      <c r="O536" s="96">
        <f t="shared" si="145"/>
        <v>0</v>
      </c>
      <c r="P536" s="96">
        <f t="shared" si="145"/>
        <v>0</v>
      </c>
      <c r="Q536" s="96">
        <f t="shared" si="145"/>
        <v>0</v>
      </c>
      <c r="R536" s="96">
        <f t="shared" si="145"/>
        <v>0</v>
      </c>
    </row>
    <row r="537" spans="1:18" s="81" customFormat="1" ht="31.5" hidden="1">
      <c r="A537" s="91" t="s">
        <v>85</v>
      </c>
      <c r="B537" s="88">
        <v>10116</v>
      </c>
      <c r="C537" s="88"/>
      <c r="D537" s="88">
        <f>D538+D542</f>
        <v>0</v>
      </c>
      <c r="E537" s="88"/>
      <c r="F537" s="88">
        <f aca="true" t="shared" si="146" ref="F537:R537">F538+F542</f>
        <v>0</v>
      </c>
      <c r="G537" s="88">
        <f t="shared" si="146"/>
        <v>0</v>
      </c>
      <c r="H537" s="88">
        <f t="shared" si="146"/>
        <v>0</v>
      </c>
      <c r="I537" s="88">
        <f t="shared" si="146"/>
        <v>0</v>
      </c>
      <c r="J537" s="88">
        <f t="shared" si="146"/>
        <v>0</v>
      </c>
      <c r="K537" s="88">
        <f t="shared" si="146"/>
        <v>0</v>
      </c>
      <c r="L537" s="88">
        <f t="shared" si="146"/>
        <v>0</v>
      </c>
      <c r="M537" s="88">
        <f t="shared" si="146"/>
        <v>0</v>
      </c>
      <c r="N537" s="88">
        <f t="shared" si="146"/>
        <v>0</v>
      </c>
      <c r="O537" s="88">
        <f t="shared" si="146"/>
        <v>0</v>
      </c>
      <c r="P537" s="88">
        <f t="shared" si="146"/>
        <v>0</v>
      </c>
      <c r="Q537" s="88">
        <f t="shared" si="146"/>
        <v>0</v>
      </c>
      <c r="R537" s="88">
        <f t="shared" si="146"/>
        <v>0</v>
      </c>
    </row>
    <row r="538" spans="1:18" s="77" customFormat="1" ht="47.25" hidden="1">
      <c r="A538" s="87" t="s">
        <v>356</v>
      </c>
      <c r="B538" s="93"/>
      <c r="C538" s="93">
        <v>2110</v>
      </c>
      <c r="D538" s="93">
        <f>D539+D541+D540</f>
        <v>0</v>
      </c>
      <c r="E538" s="93"/>
      <c r="F538" s="93">
        <f aca="true" t="shared" si="147" ref="F538:R538">F539+F541+F540</f>
        <v>0</v>
      </c>
      <c r="G538" s="93">
        <f t="shared" si="147"/>
        <v>0</v>
      </c>
      <c r="H538" s="93">
        <f t="shared" si="147"/>
        <v>0</v>
      </c>
      <c r="I538" s="93">
        <f t="shared" si="147"/>
        <v>0</v>
      </c>
      <c r="J538" s="93">
        <f t="shared" si="147"/>
        <v>0</v>
      </c>
      <c r="K538" s="93">
        <f t="shared" si="147"/>
        <v>0</v>
      </c>
      <c r="L538" s="93">
        <f t="shared" si="147"/>
        <v>0</v>
      </c>
      <c r="M538" s="93">
        <f t="shared" si="147"/>
        <v>0</v>
      </c>
      <c r="N538" s="93">
        <f t="shared" si="147"/>
        <v>0</v>
      </c>
      <c r="O538" s="93">
        <f t="shared" si="147"/>
        <v>0</v>
      </c>
      <c r="P538" s="93">
        <f t="shared" si="147"/>
        <v>0</v>
      </c>
      <c r="Q538" s="93">
        <f t="shared" si="147"/>
        <v>0</v>
      </c>
      <c r="R538" s="93">
        <f t="shared" si="147"/>
        <v>0</v>
      </c>
    </row>
    <row r="539" spans="1:18" s="85" customFormat="1" ht="33" customHeight="1" hidden="1">
      <c r="A539" s="102" t="s">
        <v>309</v>
      </c>
      <c r="B539" s="103"/>
      <c r="C539" s="103"/>
      <c r="D539" s="103">
        <f>F539+H539+I539+J539+K539+L539+M539+N539+O539+P539+Q539+R539</f>
        <v>0</v>
      </c>
      <c r="E539" s="103"/>
      <c r="F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1:18" s="85" customFormat="1" ht="62.25" customHeight="1" hidden="1">
      <c r="A540" s="102" t="s">
        <v>320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85" customFormat="1" ht="35.25" customHeight="1" hidden="1">
      <c r="A541" s="102" t="s">
        <v>295</v>
      </c>
      <c r="B541" s="103"/>
      <c r="C541" s="103"/>
      <c r="D541" s="103">
        <f>F541+H541+I541+J541+K541+L541+M541+N541+O541+P541+Q541+R541</f>
        <v>0</v>
      </c>
      <c r="E541" s="103"/>
      <c r="F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1:18" s="77" customFormat="1" ht="15.75" hidden="1">
      <c r="A542" s="87" t="s">
        <v>229</v>
      </c>
      <c r="B542" s="93"/>
      <c r="C542" s="93">
        <v>2123</v>
      </c>
      <c r="D542" s="93">
        <f>D543+D544+D546+D545</f>
        <v>0</v>
      </c>
      <c r="E542" s="93"/>
      <c r="F542" s="93">
        <f aca="true" t="shared" si="148" ref="F542:R542">F543+F544+F546+F545</f>
        <v>0</v>
      </c>
      <c r="G542" s="93">
        <f t="shared" si="148"/>
        <v>0</v>
      </c>
      <c r="H542" s="93">
        <f t="shared" si="148"/>
        <v>0</v>
      </c>
      <c r="I542" s="93">
        <f t="shared" si="148"/>
        <v>0</v>
      </c>
      <c r="J542" s="93">
        <f t="shared" si="148"/>
        <v>0</v>
      </c>
      <c r="K542" s="93">
        <f t="shared" si="148"/>
        <v>0</v>
      </c>
      <c r="L542" s="93">
        <f t="shared" si="148"/>
        <v>0</v>
      </c>
      <c r="M542" s="93">
        <f t="shared" si="148"/>
        <v>0</v>
      </c>
      <c r="N542" s="93">
        <f t="shared" si="148"/>
        <v>0</v>
      </c>
      <c r="O542" s="93">
        <f t="shared" si="148"/>
        <v>0</v>
      </c>
      <c r="P542" s="93">
        <f t="shared" si="148"/>
        <v>0</v>
      </c>
      <c r="Q542" s="93">
        <f t="shared" si="148"/>
        <v>0</v>
      </c>
      <c r="R542" s="93">
        <f t="shared" si="148"/>
        <v>0</v>
      </c>
    </row>
    <row r="543" spans="1:18" s="85" customFormat="1" ht="74.25" customHeight="1" hidden="1">
      <c r="A543" s="86" t="s">
        <v>310</v>
      </c>
      <c r="B543" s="84"/>
      <c r="C543" s="84"/>
      <c r="D543" s="103">
        <f>F543+H543+I543+J543+K543+L543+M543+N543+O543+P543+Q543+R543</f>
        <v>0</v>
      </c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85" customFormat="1" ht="46.5" customHeight="1" hidden="1">
      <c r="A544" s="86" t="s">
        <v>291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46.5" customHeight="1" hidden="1">
      <c r="A545" s="86" t="s">
        <v>321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85" customFormat="1" ht="75" hidden="1">
      <c r="A546" s="86" t="s">
        <v>296</v>
      </c>
      <c r="B546" s="84"/>
      <c r="C546" s="84"/>
      <c r="D546" s="103">
        <f>F546+H546+I546+J546+K546+L546+M546+N546+O546+P546+Q546+R546</f>
        <v>0</v>
      </c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31.5" hidden="1">
      <c r="A547" s="95" t="s">
        <v>355</v>
      </c>
      <c r="B547" s="96"/>
      <c r="C547" s="96"/>
      <c r="D547" s="96">
        <f>D548</f>
        <v>0</v>
      </c>
      <c r="E547" s="96"/>
      <c r="F547" s="96">
        <f aca="true" t="shared" si="149" ref="F547:R547">F548</f>
        <v>0</v>
      </c>
      <c r="G547" s="96">
        <f t="shared" si="149"/>
        <v>0</v>
      </c>
      <c r="H547" s="96">
        <f t="shared" si="149"/>
        <v>0</v>
      </c>
      <c r="I547" s="96">
        <f t="shared" si="149"/>
        <v>0</v>
      </c>
      <c r="J547" s="96">
        <f t="shared" si="149"/>
        <v>0</v>
      </c>
      <c r="K547" s="96">
        <f t="shared" si="149"/>
        <v>0</v>
      </c>
      <c r="L547" s="96">
        <f t="shared" si="149"/>
        <v>0</v>
      </c>
      <c r="M547" s="96">
        <f t="shared" si="149"/>
        <v>0</v>
      </c>
      <c r="N547" s="96">
        <f t="shared" si="149"/>
        <v>0</v>
      </c>
      <c r="O547" s="96">
        <f t="shared" si="149"/>
        <v>0</v>
      </c>
      <c r="P547" s="96">
        <f t="shared" si="149"/>
        <v>0</v>
      </c>
      <c r="Q547" s="96">
        <f t="shared" si="149"/>
        <v>0</v>
      </c>
      <c r="R547" s="96">
        <f t="shared" si="149"/>
        <v>0</v>
      </c>
    </row>
    <row r="548" spans="1:18" s="81" customFormat="1" ht="31.5" hidden="1">
      <c r="A548" s="91" t="s">
        <v>85</v>
      </c>
      <c r="B548" s="88">
        <v>10116</v>
      </c>
      <c r="C548" s="88"/>
      <c r="D548" s="88">
        <f>D549</f>
        <v>0</v>
      </c>
      <c r="E548" s="88"/>
      <c r="F548" s="88">
        <f aca="true" t="shared" si="150" ref="F548:R548">F549</f>
        <v>0</v>
      </c>
      <c r="G548" s="88">
        <f t="shared" si="150"/>
        <v>0</v>
      </c>
      <c r="H548" s="88">
        <f t="shared" si="150"/>
        <v>0</v>
      </c>
      <c r="I548" s="88">
        <f t="shared" si="150"/>
        <v>0</v>
      </c>
      <c r="J548" s="88">
        <f t="shared" si="150"/>
        <v>0</v>
      </c>
      <c r="K548" s="88">
        <f t="shared" si="150"/>
        <v>0</v>
      </c>
      <c r="L548" s="88">
        <f t="shared" si="150"/>
        <v>0</v>
      </c>
      <c r="M548" s="88">
        <f t="shared" si="150"/>
        <v>0</v>
      </c>
      <c r="N548" s="88">
        <f t="shared" si="150"/>
        <v>0</v>
      </c>
      <c r="O548" s="88">
        <f t="shared" si="150"/>
        <v>0</v>
      </c>
      <c r="P548" s="88">
        <f t="shared" si="150"/>
        <v>0</v>
      </c>
      <c r="Q548" s="88">
        <f t="shared" si="150"/>
        <v>0</v>
      </c>
      <c r="R548" s="88">
        <f t="shared" si="150"/>
        <v>0</v>
      </c>
    </row>
    <row r="549" spans="1:18" s="58" customFormat="1" ht="47.25" hidden="1">
      <c r="A549" s="87" t="s">
        <v>356</v>
      </c>
      <c r="B549" s="76"/>
      <c r="C549" s="76">
        <v>2110</v>
      </c>
      <c r="D549" s="88">
        <f>F549+H549+I549+J549+K549+L549+M549+N549+O549+P549+Q549+R549</f>
        <v>0</v>
      </c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</row>
    <row r="550" spans="1:18" s="58" customFormat="1" ht="15.75">
      <c r="A550" s="74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</row>
    <row r="551" spans="1:18" s="97" customFormat="1" ht="37.5">
      <c r="A551" s="104" t="s">
        <v>317</v>
      </c>
      <c r="B551" s="96"/>
      <c r="C551" s="96"/>
      <c r="D551" s="45">
        <f>F518</f>
        <v>0</v>
      </c>
      <c r="E551" s="96"/>
      <c r="F551" s="45">
        <f aca="true" t="shared" si="151" ref="F551:R551">H518</f>
        <v>0</v>
      </c>
      <c r="G551" s="45">
        <f t="shared" si="151"/>
        <v>0</v>
      </c>
      <c r="H551" s="45">
        <f t="shared" si="151"/>
        <v>0</v>
      </c>
      <c r="I551" s="45">
        <f t="shared" si="151"/>
        <v>0</v>
      </c>
      <c r="J551" s="45">
        <f t="shared" si="151"/>
        <v>0</v>
      </c>
      <c r="K551" s="45">
        <f t="shared" si="151"/>
        <v>0</v>
      </c>
      <c r="L551" s="45">
        <f t="shared" si="151"/>
        <v>0</v>
      </c>
      <c r="M551" s="45">
        <f t="shared" si="151"/>
        <v>0</v>
      </c>
      <c r="N551" s="45">
        <f t="shared" si="151"/>
        <v>0</v>
      </c>
      <c r="O551" s="45">
        <f t="shared" si="151"/>
        <v>0</v>
      </c>
      <c r="P551" s="45">
        <f t="shared" si="151"/>
        <v>0</v>
      </c>
      <c r="Q551" s="45">
        <f t="shared" si="151"/>
        <v>0</v>
      </c>
      <c r="R551" s="45">
        <f t="shared" si="151"/>
        <v>0</v>
      </c>
    </row>
    <row r="552" spans="1:18" s="37" customFormat="1" ht="18.75">
      <c r="A552" s="59"/>
      <c r="B552" s="60"/>
      <c r="C552" s="60"/>
      <c r="D552" s="61"/>
      <c r="E552" s="60"/>
      <c r="F552" s="61"/>
      <c r="G552" s="61"/>
      <c r="H552" s="61"/>
      <c r="I552" s="61"/>
      <c r="J552" s="61"/>
      <c r="K552" s="61"/>
      <c r="L552" s="61"/>
      <c r="M552" s="62"/>
      <c r="N552" s="62"/>
      <c r="O552" s="62"/>
      <c r="P552" s="61"/>
      <c r="Q552" s="61"/>
      <c r="R552" s="61"/>
    </row>
    <row r="553" spans="1:18" s="37" customFormat="1" ht="3" customHeight="1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8" s="37" customFormat="1" ht="18.75">
      <c r="A554" s="59"/>
      <c r="B554" s="60"/>
      <c r="C554" s="60"/>
      <c r="D554" s="61"/>
      <c r="E554" s="60"/>
      <c r="F554" s="61"/>
      <c r="G554" s="61"/>
      <c r="H554" s="61"/>
      <c r="I554" s="61"/>
      <c r="J554" s="61"/>
      <c r="K554" s="61"/>
      <c r="L554" s="61"/>
      <c r="M554" s="62"/>
      <c r="N554" s="62"/>
      <c r="O554" s="62"/>
      <c r="P554" s="61"/>
      <c r="Q554" s="61"/>
      <c r="R554" s="61"/>
    </row>
    <row r="555" spans="1:15" s="15" customFormat="1" ht="18.75">
      <c r="A555" s="15" t="s">
        <v>365</v>
      </c>
      <c r="O555" s="15" t="s">
        <v>366</v>
      </c>
    </row>
    <row r="558" spans="4:18" ht="15.75" hidden="1">
      <c r="D558" s="57">
        <f>D393+D551</f>
        <v>0</v>
      </c>
      <c r="F558" s="57">
        <f aca="true" t="shared" si="152" ref="F558:R558">F393+F551</f>
        <v>0</v>
      </c>
      <c r="G558" s="57" t="e">
        <f t="shared" si="152"/>
        <v>#REF!</v>
      </c>
      <c r="H558" s="57">
        <f t="shared" si="152"/>
        <v>0</v>
      </c>
      <c r="I558" s="57">
        <f t="shared" si="152"/>
        <v>0</v>
      </c>
      <c r="J558" s="57">
        <f t="shared" si="152"/>
        <v>0</v>
      </c>
      <c r="K558" s="57">
        <f t="shared" si="152"/>
        <v>0</v>
      </c>
      <c r="L558" s="57">
        <f t="shared" si="152"/>
        <v>0</v>
      </c>
      <c r="M558" s="58">
        <f t="shared" si="152"/>
        <v>0</v>
      </c>
      <c r="N558" s="58">
        <f t="shared" si="152"/>
        <v>0</v>
      </c>
      <c r="O558" s="58">
        <f t="shared" si="152"/>
        <v>0</v>
      </c>
      <c r="P558" s="58">
        <f t="shared" si="152"/>
        <v>0</v>
      </c>
      <c r="Q558" s="58">
        <f t="shared" si="152"/>
        <v>0</v>
      </c>
      <c r="R558" s="58">
        <f t="shared" si="152"/>
        <v>0</v>
      </c>
    </row>
  </sheetData>
  <sheetProtection/>
  <mergeCells count="2">
    <mergeCell ref="A9:R9"/>
    <mergeCell ref="A395:R395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2012-07-12T05:45:00Z</cp:lastPrinted>
  <dcterms:created xsi:type="dcterms:W3CDTF">2002-05-10T11:07:04Z</dcterms:created>
  <dcterms:modified xsi:type="dcterms:W3CDTF">2012-07-12T05:52:12Z</dcterms:modified>
  <cp:category/>
  <cp:version/>
  <cp:contentType/>
  <cp:contentStatus/>
</cp:coreProperties>
</file>