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460" tabRatio="601" activeTab="0"/>
  </bookViews>
  <sheets>
    <sheet name="Свод" sheetId="1" r:id="rId1"/>
  </sheets>
  <definedNames>
    <definedName name="_Toc313465725" localSheetId="0">'Свод'!$A$3</definedName>
    <definedName name="_Toc344204604" localSheetId="0">'Свод'!$A$95</definedName>
    <definedName name="_Toc344204605" localSheetId="0">'Свод'!$A$96</definedName>
    <definedName name="_Toc344204606" localSheetId="0">'Свод'!$A$179</definedName>
    <definedName name="_xlnm.Print_Titles" localSheetId="0">'Свод'!$4:$5</definedName>
    <definedName name="_xlnm.Print_Area" localSheetId="0">'Свод'!$A$1:$F$230</definedName>
  </definedNames>
  <calcPr fullCalcOnLoad="1"/>
</workbook>
</file>

<file path=xl/sharedStrings.xml><?xml version="1.0" encoding="utf-8"?>
<sst xmlns="http://schemas.openxmlformats.org/spreadsheetml/2006/main" count="519" uniqueCount="268">
  <si>
    <t>№ п/п</t>
  </si>
  <si>
    <t>4.</t>
  </si>
  <si>
    <t>4.1</t>
  </si>
  <si>
    <t>4.2</t>
  </si>
  <si>
    <t>4.3</t>
  </si>
  <si>
    <t>%</t>
  </si>
  <si>
    <t>5.</t>
  </si>
  <si>
    <t>6.2</t>
  </si>
  <si>
    <t>6.3</t>
  </si>
  <si>
    <t>7.</t>
  </si>
  <si>
    <t>7.4</t>
  </si>
  <si>
    <t>7.5</t>
  </si>
  <si>
    <t>8.</t>
  </si>
  <si>
    <t>ГУМАНИТАРНАЯ СФЕРА</t>
  </si>
  <si>
    <t>1.1</t>
  </si>
  <si>
    <t>1.3</t>
  </si>
  <si>
    <t>2.</t>
  </si>
  <si>
    <t>3.</t>
  </si>
  <si>
    <t>3.1</t>
  </si>
  <si>
    <t>3.2</t>
  </si>
  <si>
    <t>6.</t>
  </si>
  <si>
    <t>6.1</t>
  </si>
  <si>
    <t>7.1</t>
  </si>
  <si>
    <t>7.2</t>
  </si>
  <si>
    <t>1.</t>
  </si>
  <si>
    <t>2.1</t>
  </si>
  <si>
    <t>7.3</t>
  </si>
  <si>
    <t>млн грн</t>
  </si>
  <si>
    <t>грн</t>
  </si>
  <si>
    <t>млн тонн</t>
  </si>
  <si>
    <t>млн пас.</t>
  </si>
  <si>
    <t>7.2.1</t>
  </si>
  <si>
    <t>7.2.2.</t>
  </si>
  <si>
    <t>7.2.3</t>
  </si>
  <si>
    <t>млн дол.США</t>
  </si>
  <si>
    <t>млн дол. США</t>
  </si>
  <si>
    <t>1.2</t>
  </si>
  <si>
    <t>Од. виміру</t>
  </si>
  <si>
    <t>ФІНАНСОВІ РЕСУРСИ</t>
  </si>
  <si>
    <t>Фінансування заходів</t>
  </si>
  <si>
    <t>у т.ч.</t>
  </si>
  <si>
    <t>Фінанси суб'єктів господарювання</t>
  </si>
  <si>
    <t>Охорона здоров'я</t>
  </si>
  <si>
    <t xml:space="preserve">Видатки на утримання установ  охорони здоров'яна </t>
  </si>
  <si>
    <t xml:space="preserve">Смертність дітей до 1 року життя </t>
  </si>
  <si>
    <t xml:space="preserve">Місткість амбулаторно-поліклінічних закладів </t>
  </si>
  <si>
    <t>тис. відвідувань за зміну</t>
  </si>
  <si>
    <t>Кількість лікарняних закладів</t>
  </si>
  <si>
    <t>Кількість лікарняних ліжок</t>
  </si>
  <si>
    <t>Загальна чисельність лікарів в закладах охорони здоров’я усіх форм підпорядкування</t>
  </si>
  <si>
    <t>Загальна чисельність середніх медпрацівників в закладах охорони здоров’я усіх форм підпорядкування</t>
  </si>
  <si>
    <t>Динаміка захворювань за основними видами захворювань:</t>
  </si>
  <si>
    <t>усі захворювання</t>
  </si>
  <si>
    <t>хвороби системи кровообігу</t>
  </si>
  <si>
    <t>злоякісні новоутворення</t>
  </si>
  <si>
    <t>активний туберкульоз</t>
  </si>
  <si>
    <t>хвороби органів дихання</t>
  </si>
  <si>
    <t>хвороби органів травлення</t>
  </si>
  <si>
    <t>Кількість ВІЛ-інфікованих, що перебувають на обліку у медичних закладах на кінець року, осіб</t>
  </si>
  <si>
    <t>Кількість хворих на СНІД, що перебувають на обліку у медичних закладах на кінець року, осіб</t>
  </si>
  <si>
    <t>осіб</t>
  </si>
  <si>
    <t>Освіта</t>
  </si>
  <si>
    <t>Видатки на утримання установ  освіти</t>
  </si>
  <si>
    <t>Дошкільна освіта</t>
  </si>
  <si>
    <t>од.</t>
  </si>
  <si>
    <t xml:space="preserve">Кількість відкритих дитячих дошкільних закладів </t>
  </si>
  <si>
    <t>Кількість місць у постійних дошкільних закладах</t>
  </si>
  <si>
    <t>у міських поселеннях</t>
  </si>
  <si>
    <t>у сільській місцевості</t>
  </si>
  <si>
    <t>Кількість дітей у дошкільних  навчальних закладах</t>
  </si>
  <si>
    <t>Кількість педагогічних працівників</t>
  </si>
  <si>
    <t>Кількість загальноосвітніх навчальних  закладів</t>
  </si>
  <si>
    <t>у тому числі:</t>
  </si>
  <si>
    <t>денних</t>
  </si>
  <si>
    <t>вечірніх</t>
  </si>
  <si>
    <t>Кількість учнів</t>
  </si>
  <si>
    <t xml:space="preserve">у денних загальноосвітніх навчальних закладах </t>
  </si>
  <si>
    <t xml:space="preserve">у вечірніх загальноосвітніх навчальних закладах </t>
  </si>
  <si>
    <t xml:space="preserve">Середня наповнюваність класів денних загальноосвітніх закладів </t>
  </si>
  <si>
    <t xml:space="preserve">Отримання базової та повної загальної осіти </t>
  </si>
  <si>
    <t xml:space="preserve"> у % до загальної кількості випускників 9 класів</t>
  </si>
  <si>
    <t xml:space="preserve">з них: </t>
  </si>
  <si>
    <t xml:space="preserve">в професійно-технічних навчальних закладах </t>
  </si>
  <si>
    <t>Професійно-технічна освіта</t>
  </si>
  <si>
    <t>Кількість закладів</t>
  </si>
  <si>
    <t>Кількість учнів, слухачів</t>
  </si>
  <si>
    <t>Прийнято учнів, слухачів</t>
  </si>
  <si>
    <t>в тому числі за рахунок державного замовлення</t>
  </si>
  <si>
    <t>Підготовлено (випущено) кваліфікованих робітників</t>
  </si>
  <si>
    <t>Вищі навчальні заклади</t>
  </si>
  <si>
    <t>у тому числі державних закладів</t>
  </si>
  <si>
    <t>у тому числі у державних закладах</t>
  </si>
  <si>
    <t>у тому числі до державних закладів</t>
  </si>
  <si>
    <t>у тому числі державними закладами</t>
  </si>
  <si>
    <t>Кількість студентів в закладах</t>
  </si>
  <si>
    <t>Прийнято студентів</t>
  </si>
  <si>
    <t>Випущено фахівців</t>
  </si>
  <si>
    <t>Культура та мистецтво</t>
  </si>
  <si>
    <t>Видатки на утримання культури та містецтва</t>
  </si>
  <si>
    <t>Масові та універсальні бібліотеки</t>
  </si>
  <si>
    <t>одиниць</t>
  </si>
  <si>
    <t>Заклади клубного типу</t>
  </si>
  <si>
    <t>Кіноустановки з платним показом</t>
  </si>
  <si>
    <t>Театри</t>
  </si>
  <si>
    <t>Школи естетичного виховання (дитячі музичні школи, мистецтв, художні, хореографічні)</t>
  </si>
  <si>
    <t>Заклади фізичної культури та спорту</t>
  </si>
  <si>
    <t>Видатки на утримання закладів фізичної культури та спорту</t>
  </si>
  <si>
    <t>Стадіони</t>
  </si>
  <si>
    <t>Спортивні зали площею не менш як 162 кв. метрів</t>
  </si>
  <si>
    <t>Плавальні басейни</t>
  </si>
  <si>
    <t>Спортивні майданчики</t>
  </si>
  <si>
    <t>Кількість підприємств, установ, організацій, де проводиться фізкультурно-оздоровча робота, одиниць (без урахування кількості загальноосвітніх, професійно-технічних та вищих навчальних закладів)</t>
  </si>
  <si>
    <t>Кількість дитячо-підліткових фізкультурно-спортивних клубів за місцем проживання населення</t>
  </si>
  <si>
    <t>Кількість дитячо-юнацьких спортивних шкіл, спеціалізованих дитячо-юнацьких спортивних шкіл, шкіл вищої спортивної майстерності</t>
  </si>
  <si>
    <t>Сім’я, діти та молодь</t>
  </si>
  <si>
    <t>Кількість дитячих будинків сімейного типу</t>
  </si>
  <si>
    <t xml:space="preserve">     в них дітей</t>
  </si>
  <si>
    <t>Кількість створених дитячих будинків сімейного типу</t>
  </si>
  <si>
    <t>Кількість прийомних сімей</t>
  </si>
  <si>
    <t>Кількість притулків для неповнолітніх</t>
  </si>
  <si>
    <t>Кількість центрів соціально-психологічної реабілітації дітей</t>
  </si>
  <si>
    <t>Кількість дітей, влаштованих у притулки для неповнолітніх, з них:</t>
  </si>
  <si>
    <t>Центри соціальних служб для сім’ї, дітей та молоді, в тому числі сільські та селищні, одиниць</t>
  </si>
  <si>
    <t>Центри соціально-психологічної допомоги, одиниць</t>
  </si>
  <si>
    <t>Центри матері та дитини, одиниць</t>
  </si>
  <si>
    <t>Соціальні гуртожитки, одиниць</t>
  </si>
  <si>
    <t>Центрів для ВІЛ–інфікованих дітей та молоді, одиниць</t>
  </si>
  <si>
    <t xml:space="preserve">ПРИРОДОКОРИСТУВАННЯ ТА БЕЗПЕКА ЖИТТЄДІЯЛЬНОСТІ ЛЮДИНИ </t>
  </si>
  <si>
    <t>Охорона навколишнього природного середовища</t>
  </si>
  <si>
    <t>Загальна кількість викидів забруднюючих речовин в атмосферне повітря</t>
  </si>
  <si>
    <t>на 1000 народжених живими</t>
  </si>
  <si>
    <t>тис. од.</t>
  </si>
  <si>
    <t>тис. осіб</t>
  </si>
  <si>
    <t xml:space="preserve"> випадків на 100 тис. населення</t>
  </si>
  <si>
    <t>тис.од.</t>
  </si>
  <si>
    <t>тис. тонн</t>
  </si>
  <si>
    <t>Прибуток від звичайної діяльності до оподаткування</t>
  </si>
  <si>
    <t>Питома вага прибуткових підприємств в загальній кількості підприємств</t>
  </si>
  <si>
    <t>Збитки від звичайної діяльності до оподаткування</t>
  </si>
  <si>
    <t>Питома вага збиткових підприємств в загальній кількості підприємств</t>
  </si>
  <si>
    <t>Сальдо фінансових результатів</t>
  </si>
  <si>
    <t>РИНКОВІ ПЕРЕТВОРЕННЯ</t>
  </si>
  <si>
    <t xml:space="preserve">Кількість діючих малих підприємств </t>
  </si>
  <si>
    <t>Кількість малих підприємств на 10 тис. населення</t>
  </si>
  <si>
    <t>Надходження до бюджетів усіх рівнів від малих підприємств</t>
  </si>
  <si>
    <t xml:space="preserve">Кількість діючих середніх підприємств </t>
  </si>
  <si>
    <t>Кількість середніх підприємств на 10 тис. населення</t>
  </si>
  <si>
    <t xml:space="preserve">Кількість СПД - фізичних осіб, зареєстрованих </t>
  </si>
  <si>
    <t>Кількість СПД - фізичних осіб, що сплачують податки</t>
  </si>
  <si>
    <t>Питома вага СПД фізичних осіб, що сплачують податки, в загальній кількості зареєстрованих</t>
  </si>
  <si>
    <t>Надходження до бюджетів усіх рівнів від осіб - підприємців</t>
  </si>
  <si>
    <t>МЕХАНІЗМИ РЕГУЛЮВАННЯ</t>
  </si>
  <si>
    <t xml:space="preserve">Інвестиційна діяльність </t>
  </si>
  <si>
    <t>житлове будівництво</t>
  </si>
  <si>
    <t xml:space="preserve">Іноземні інвестиції </t>
  </si>
  <si>
    <t>Прямі іноземні інвестиції (приріст капіталу)</t>
  </si>
  <si>
    <t>Об' єм прямих іноземних інвестицій з початку інвестування</t>
  </si>
  <si>
    <t>РЕАЛЬНИЙ СЕКТОР ЕКОНОМІКИ</t>
  </si>
  <si>
    <t>Темпи росту обсягів промислового виробництва - усього</t>
  </si>
  <si>
    <t>Добувна промисловість</t>
  </si>
  <si>
    <t>Переробна промисловість - усього</t>
  </si>
  <si>
    <t>харчова промисловість</t>
  </si>
  <si>
    <t>легка промисловість</t>
  </si>
  <si>
    <t>целюлозно-паперова промисловість, поліграфічна промисловість, видавнича справа</t>
  </si>
  <si>
    <t>Хімічна і нафтохімічна промисловість</t>
  </si>
  <si>
    <t>Виробництво інших неметалічних мінеральних виробів (промбудматеріали і виробництво стеклоизделий)</t>
  </si>
  <si>
    <t>Металургія і обробка металів</t>
  </si>
  <si>
    <t>Машинобудування</t>
  </si>
  <si>
    <t>Виробництво і розподіл електроенергії, газу і води</t>
  </si>
  <si>
    <t>Транспорт і зв'язок</t>
  </si>
  <si>
    <t>Споживчий ринок</t>
  </si>
  <si>
    <t>Об' єм реалізованих послуг</t>
  </si>
  <si>
    <t>Темпи росту об' ємів реалізованих послуг у порівнянних цінах</t>
  </si>
  <si>
    <t>ЗОВНІШНЬОЕКОНОМІЧНА ДІЯЛЬНІСТЬ</t>
  </si>
  <si>
    <t>Зовнішньоторгівельний оборот товарів</t>
  </si>
  <si>
    <t>Темп росту (зниження) зовнішньоекономічного обороту</t>
  </si>
  <si>
    <t>Об' єм експорту товарів</t>
  </si>
  <si>
    <t>Темпи росту об' єму експорту товарів</t>
  </si>
  <si>
    <t>Об' єм імпорту товарів</t>
  </si>
  <si>
    <t xml:space="preserve">Темпи росту об' єму імпорту товарів </t>
  </si>
  <si>
    <t>Сальдо зовнішньої торгівлі</t>
  </si>
  <si>
    <t>СОЦІАЛЬНА СФЕРА</t>
  </si>
  <si>
    <t>Демографічна ситуація</t>
  </si>
  <si>
    <t>Чисельність наявного населення</t>
  </si>
  <si>
    <t>Кількість народжених</t>
  </si>
  <si>
    <t>Кількість померлих</t>
  </si>
  <si>
    <t>Природний приріст (зменшення) населення</t>
  </si>
  <si>
    <t>Кількість прибулих</t>
  </si>
  <si>
    <t>Кількість вибулих, що убули</t>
  </si>
  <si>
    <t>Сальдо міграції</t>
  </si>
  <si>
    <t>млн грн.</t>
  </si>
  <si>
    <t>Ринок праці і зайнятість</t>
  </si>
  <si>
    <t>Чисельність працівників у віці 15-70 років, зайнятих экономичною діяльністю (у середньому за рік)</t>
  </si>
  <si>
    <t>Чисельність безробітних, за методологією МОП (у середньому за рік)</t>
  </si>
  <si>
    <t>Рівень безробіття, за методологією МОП, в % серед  економічно активного населення у віці 15-70 років</t>
  </si>
  <si>
    <t>Грошові доходи населення</t>
  </si>
  <si>
    <t>Фонд оплати праці усіх працівників, зайнятих у галузях економіки (без малих підприємств)</t>
  </si>
  <si>
    <t>Середньомісячна заробітна плата</t>
  </si>
  <si>
    <t>Середній розмір пенсії</t>
  </si>
  <si>
    <t>Житлово-комунальне господарство</t>
  </si>
  <si>
    <t>рівень оплати за послуги ЖКГ:</t>
  </si>
  <si>
    <t xml:space="preserve"> - теплопостачання</t>
  </si>
  <si>
    <t xml:space="preserve"> - водопостачання і водовідведення</t>
  </si>
  <si>
    <t xml:space="preserve"> - утримання будинків, споруд і прилеглої території</t>
  </si>
  <si>
    <t>кількість створених ОСМД</t>
  </si>
  <si>
    <t>Обсяг реалізованої промислової продукції</t>
  </si>
  <si>
    <t>Обсяг обороту роздрібної торгівлі</t>
  </si>
  <si>
    <t>в т.ч.: - кредитні спілки</t>
  </si>
  <si>
    <t>Об’єкти інфраструктури, створені за участю місцевих органів влади</t>
  </si>
  <si>
    <t>Розвиток ринкової інфраструктури</t>
  </si>
  <si>
    <t>Бізнес-центри</t>
  </si>
  <si>
    <t>Небанківські фінансово-кредитні установи, всього:</t>
  </si>
  <si>
    <t>Інформаційно-консультативні установи</t>
  </si>
  <si>
    <t>Фонди підтримки підприємництва</t>
  </si>
  <si>
    <t>Надходження до бюджетів усіх рівнів від середніх підприємств</t>
  </si>
  <si>
    <t xml:space="preserve">Кількість найманих працівників на середніх підприємствах </t>
  </si>
  <si>
    <t xml:space="preserve">Питома вага обсягів реалізованої продукції (товарів, послуг) малими підприємствами від загальної обсягу реалізованої продукції (товарів, послуг) </t>
  </si>
  <si>
    <t xml:space="preserve">Питома вага обсягів реалізованої продукції (товарів, послуг) середніми підприємствами від загальної обсягу реалізованої продукції (товарів, послуг) </t>
  </si>
  <si>
    <t>Чисельність штатних працівників</t>
  </si>
  <si>
    <t>Кількість створених робочих місць</t>
  </si>
  <si>
    <t>Кількість зайнятих працівників на малих підприємствах</t>
  </si>
  <si>
    <t>Кількість зайнятих працівників на середніх підприємствах</t>
  </si>
  <si>
    <t xml:space="preserve"> - прибуток</t>
  </si>
  <si>
    <t xml:space="preserve"> - збиток</t>
  </si>
  <si>
    <t>Доходи населення всього</t>
  </si>
  <si>
    <t>в т.ч.: - заробітна плата</t>
  </si>
  <si>
    <t>Співвідношення заробітної плати до доходів населення</t>
  </si>
  <si>
    <t>Питома вага теплових мереж, які знаходяться в аварійному стані</t>
  </si>
  <si>
    <t xml:space="preserve">Питома вага водопровідних мереж, які знаходяться в аварійному стані </t>
  </si>
  <si>
    <t>Питома вага каналізаційних мереж, які знаходяться в аварійному стані</t>
  </si>
  <si>
    <t>Рівень травматизму неселенн</t>
  </si>
  <si>
    <t>Чисельність дітей віком від 3 до 6 років</t>
  </si>
  <si>
    <t xml:space="preserve"> - в них дітей</t>
  </si>
  <si>
    <t xml:space="preserve"> - в них місць</t>
  </si>
  <si>
    <t>4.4</t>
  </si>
  <si>
    <t>Будівництво</t>
  </si>
  <si>
    <t>Індекс обсягу виконаних будівельних робіт</t>
  </si>
  <si>
    <t>Обсяг виконаних будівельних робіт</t>
  </si>
  <si>
    <t>х</t>
  </si>
  <si>
    <t>-</t>
  </si>
  <si>
    <t>Кількість дошкільних навчальних закладів/ з них працюють</t>
  </si>
  <si>
    <t>19/14</t>
  </si>
  <si>
    <t>Музеї (галерея мистецтв)</t>
  </si>
  <si>
    <t>Чисельність дітей сиріт</t>
  </si>
  <si>
    <t>2.2</t>
  </si>
  <si>
    <t>Основні показники ефективності місцевої промислової політики</t>
  </si>
  <si>
    <t xml:space="preserve">Темпи росту (зниження) роздрібної торгівлі </t>
  </si>
  <si>
    <t xml:space="preserve">Розвиток малого і середнього бізнесу </t>
  </si>
  <si>
    <t>Фінансовий результат малих підприємств</t>
  </si>
  <si>
    <t>Перевезення вантажів автомобільним транспортом загального користування</t>
  </si>
  <si>
    <t>Перевезення пасажирів автомобільним транспортом загального користування</t>
  </si>
  <si>
    <t>Введення в експлуатацію житла</t>
  </si>
  <si>
    <t>6.4</t>
  </si>
  <si>
    <t>Надходження податків і платежів до бюджетів всіх рівнів</t>
  </si>
  <si>
    <t>Ресурси бюджетів</t>
  </si>
  <si>
    <t>Додаток 1</t>
  </si>
  <si>
    <r>
      <t>тис. м</t>
    </r>
    <r>
      <rPr>
        <vertAlign val="superscript"/>
        <sz val="11"/>
        <rFont val="Times New Roman"/>
        <family val="1"/>
      </rPr>
      <t>2</t>
    </r>
  </si>
  <si>
    <t>Обсяг капітальних інвестицій, у т.ч.:</t>
  </si>
  <si>
    <r>
      <t>Видатки місцевих бюджетів,</t>
    </r>
    <r>
      <rPr>
        <sz val="11"/>
        <rFont val="Times New Roman"/>
        <family val="1"/>
      </rPr>
      <t xml:space="preserve"> у т.ч.:</t>
    </r>
  </si>
  <si>
    <t xml:space="preserve"> ОСНОВНІ ПОКАЗНИКИ СОЦІАЛЬНОГО ТА ЕКОНОМІЧНОГО РОЗВИТКУ М. СЄВЄРОДОНЕЦЬКА ЗА 2014 РІК</t>
  </si>
  <si>
    <t>дані відсутні</t>
  </si>
  <si>
    <t xml:space="preserve">у 11 класах загальноосвітних шкіл  </t>
  </si>
  <si>
    <t>Доходи місцевих бюджетів (без урахування трансфертів з держбюджету) (уточн. план)</t>
  </si>
  <si>
    <t>загальний фонд (уточн. план)</t>
  </si>
  <si>
    <t>спеціальний фонд (уточн. план)</t>
  </si>
  <si>
    <t xml:space="preserve">План                          на 2014 рік
</t>
  </si>
  <si>
    <t xml:space="preserve">Факт                             за 2014 рік
</t>
  </si>
  <si>
    <t>%                                          виконання плану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</si>
</sst>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.&quot;;\-#,##0&quot;гр.&quot;"/>
    <numFmt numFmtId="165" formatCode="#,##0&quot;гр.&quot;;[Red]\-#,##0&quot;гр.&quot;"/>
    <numFmt numFmtId="166" formatCode="#,##0.00&quot;гр.&quot;;\-#,##0.00&quot;гр.&quot;"/>
    <numFmt numFmtId="167" formatCode="#,##0.00&quot;гр.&quot;;[Red]\-#,##0.00&quot;гр.&quot;"/>
    <numFmt numFmtId="168" formatCode="_-* #,##0&quot;гр.&quot;_-;\-* #,##0&quot;гр.&quot;_-;_-* &quot;-&quot;&quot;гр.&quot;_-;_-@_-"/>
    <numFmt numFmtId="169" formatCode="_-* #,##0_г_р_._-;\-* #,##0_г_р_._-;_-* &quot;-&quot;_г_р_._-;_-@_-"/>
    <numFmt numFmtId="170" formatCode="_-* #,##0.00&quot;гр.&quot;_-;\-* #,##0.00&quot;гр.&quot;_-;_-* &quot;-&quot;??&quot;гр.&quot;_-;_-@_-"/>
    <numFmt numFmtId="171" formatCode="_-* #,##0.00_г_р_._-;\-* #,##0.00_г_р_._-;_-* &quot;-&quot;??_г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;[Red]0.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2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/>
    </xf>
    <xf numFmtId="188" fontId="0" fillId="0" borderId="0" xfId="0" applyNumberFormat="1" applyFill="1" applyBorder="1" applyAlignment="1">
      <alignment/>
    </xf>
    <xf numFmtId="188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justify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94" fontId="11" fillId="0" borderId="0" xfId="0" applyNumberFormat="1" applyFont="1" applyFill="1" applyBorder="1" applyAlignment="1">
      <alignment horizontal="center"/>
    </xf>
    <xf numFmtId="188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88" fontId="1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88" fontId="9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88" fontId="15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5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 vertical="top"/>
    </xf>
    <xf numFmtId="1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/>
    </xf>
    <xf numFmtId="188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justify" vertical="top" wrapText="1"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188" fontId="15" fillId="0" borderId="10" xfId="0" applyNumberFormat="1" applyFont="1" applyFill="1" applyBorder="1" applyAlignment="1">
      <alignment horizontal="center" wrapText="1"/>
    </xf>
    <xf numFmtId="194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 wrapText="1"/>
    </xf>
    <xf numFmtId="2" fontId="15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88" fontId="15" fillId="32" borderId="10" xfId="0" applyNumberFormat="1" applyFont="1" applyFill="1" applyBorder="1" applyAlignment="1">
      <alignment horizontal="center"/>
    </xf>
    <xf numFmtId="188" fontId="15" fillId="32" borderId="10" xfId="0" applyNumberFormat="1" applyFont="1" applyFill="1" applyBorder="1" applyAlignment="1">
      <alignment horizontal="center" vertical="center"/>
    </xf>
    <xf numFmtId="1" fontId="15" fillId="32" borderId="10" xfId="0" applyNumberFormat="1" applyFont="1" applyFill="1" applyBorder="1" applyAlignment="1">
      <alignment horizontal="center"/>
    </xf>
    <xf numFmtId="1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/>
    </xf>
    <xf numFmtId="188" fontId="15" fillId="32" borderId="10" xfId="0" applyNumberFormat="1" applyFont="1" applyFill="1" applyBorder="1" applyAlignment="1">
      <alignment horizontal="center" wrapText="1"/>
    </xf>
    <xf numFmtId="2" fontId="15" fillId="32" borderId="10" xfId="0" applyNumberFormat="1" applyFont="1" applyFill="1" applyBorder="1" applyAlignment="1">
      <alignment horizontal="center"/>
    </xf>
    <xf numFmtId="194" fontId="15" fillId="32" borderId="10" xfId="0" applyNumberFormat="1" applyFont="1" applyFill="1" applyBorder="1" applyAlignment="1">
      <alignment horizontal="center"/>
    </xf>
    <xf numFmtId="0" fontId="15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vertical="top"/>
    </xf>
    <xf numFmtId="2" fontId="15" fillId="3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88" fontId="15" fillId="0" borderId="10" xfId="0" applyNumberFormat="1" applyFont="1" applyFill="1" applyBorder="1" applyAlignment="1">
      <alignment horizontal="center" vertical="center" wrapText="1"/>
    </xf>
    <xf numFmtId="194" fontId="15" fillId="0" borderId="10" xfId="0" applyNumberFormat="1" applyFont="1" applyFill="1" applyBorder="1" applyAlignment="1">
      <alignment horizontal="center" vertical="center" wrapText="1"/>
    </xf>
    <xf numFmtId="194" fontId="15" fillId="0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194" fontId="18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wrapText="1"/>
    </xf>
    <xf numFmtId="194" fontId="15" fillId="32" borderId="10" xfId="0" applyNumberFormat="1" applyFont="1" applyFill="1" applyBorder="1" applyAlignment="1">
      <alignment horizontal="center" vertical="center" wrapText="1"/>
    </xf>
    <xf numFmtId="188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vertical="top" wrapText="1"/>
    </xf>
    <xf numFmtId="1" fontId="15" fillId="32" borderId="10" xfId="0" applyNumberFormat="1" applyFont="1" applyFill="1" applyBorder="1" applyAlignment="1">
      <alignment horizontal="center" vertical="center" wrapText="1"/>
    </xf>
    <xf numFmtId="188" fontId="13" fillId="0" borderId="0" xfId="0" applyNumberFormat="1" applyFont="1" applyFill="1" applyBorder="1" applyAlignment="1">
      <alignment horizontal="left" wrapText="1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419100</xdr:colOff>
      <xdr:row>734</xdr:row>
      <xdr:rowOff>133350</xdr:rowOff>
    </xdr:from>
    <xdr:to>
      <xdr:col>22</xdr:col>
      <xdr:colOff>228600</xdr:colOff>
      <xdr:row>734</xdr:row>
      <xdr:rowOff>133350</xdr:rowOff>
    </xdr:to>
    <xdr:sp>
      <xdr:nvSpPr>
        <xdr:cNvPr id="1" name="Line 637"/>
        <xdr:cNvSpPr>
          <a:spLocks/>
        </xdr:cNvSpPr>
      </xdr:nvSpPr>
      <xdr:spPr>
        <a:xfrm flipV="1">
          <a:off x="22612350" y="1286351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419100</xdr:colOff>
      <xdr:row>736</xdr:row>
      <xdr:rowOff>142875</xdr:rowOff>
    </xdr:from>
    <xdr:to>
      <xdr:col>22</xdr:col>
      <xdr:colOff>228600</xdr:colOff>
      <xdr:row>736</xdr:row>
      <xdr:rowOff>142875</xdr:rowOff>
    </xdr:to>
    <xdr:sp>
      <xdr:nvSpPr>
        <xdr:cNvPr id="2" name="Line 639"/>
        <xdr:cNvSpPr>
          <a:spLocks/>
        </xdr:cNvSpPr>
      </xdr:nvSpPr>
      <xdr:spPr>
        <a:xfrm flipV="1">
          <a:off x="22612350" y="1289685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400050</xdr:colOff>
      <xdr:row>738</xdr:row>
      <xdr:rowOff>95250</xdr:rowOff>
    </xdr:from>
    <xdr:to>
      <xdr:col>22</xdr:col>
      <xdr:colOff>209550</xdr:colOff>
      <xdr:row>738</xdr:row>
      <xdr:rowOff>95250</xdr:rowOff>
    </xdr:to>
    <xdr:sp>
      <xdr:nvSpPr>
        <xdr:cNvPr id="3" name="Line 640"/>
        <xdr:cNvSpPr>
          <a:spLocks/>
        </xdr:cNvSpPr>
      </xdr:nvSpPr>
      <xdr:spPr>
        <a:xfrm flipV="1">
          <a:off x="22593300" y="1292447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400050</xdr:colOff>
      <xdr:row>738</xdr:row>
      <xdr:rowOff>95250</xdr:rowOff>
    </xdr:from>
    <xdr:to>
      <xdr:col>22</xdr:col>
      <xdr:colOff>209550</xdr:colOff>
      <xdr:row>738</xdr:row>
      <xdr:rowOff>95250</xdr:rowOff>
    </xdr:to>
    <xdr:sp>
      <xdr:nvSpPr>
        <xdr:cNvPr id="4" name="Line 641"/>
        <xdr:cNvSpPr>
          <a:spLocks/>
        </xdr:cNvSpPr>
      </xdr:nvSpPr>
      <xdr:spPr>
        <a:xfrm flipV="1">
          <a:off x="22593300" y="1292447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419100</xdr:colOff>
      <xdr:row>734</xdr:row>
      <xdr:rowOff>133350</xdr:rowOff>
    </xdr:from>
    <xdr:to>
      <xdr:col>22</xdr:col>
      <xdr:colOff>228600</xdr:colOff>
      <xdr:row>734</xdr:row>
      <xdr:rowOff>133350</xdr:rowOff>
    </xdr:to>
    <xdr:sp>
      <xdr:nvSpPr>
        <xdr:cNvPr id="5" name="Line 642"/>
        <xdr:cNvSpPr>
          <a:spLocks/>
        </xdr:cNvSpPr>
      </xdr:nvSpPr>
      <xdr:spPr>
        <a:xfrm flipV="1">
          <a:off x="22612350" y="1286351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123825</xdr:colOff>
      <xdr:row>668</xdr:row>
      <xdr:rowOff>142875</xdr:rowOff>
    </xdr:from>
    <xdr:to>
      <xdr:col>21</xdr:col>
      <xdr:colOff>619125</xdr:colOff>
      <xdr:row>668</xdr:row>
      <xdr:rowOff>142875</xdr:rowOff>
    </xdr:to>
    <xdr:sp>
      <xdr:nvSpPr>
        <xdr:cNvPr id="6" name="Line 638"/>
        <xdr:cNvSpPr>
          <a:spLocks/>
        </xdr:cNvSpPr>
      </xdr:nvSpPr>
      <xdr:spPr>
        <a:xfrm flipV="1">
          <a:off x="22317075" y="11795760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619125</xdr:colOff>
      <xdr:row>571</xdr:row>
      <xdr:rowOff>9525</xdr:rowOff>
    </xdr:from>
    <xdr:to>
      <xdr:col>22</xdr:col>
      <xdr:colOff>419100</xdr:colOff>
      <xdr:row>571</xdr:row>
      <xdr:rowOff>9525</xdr:rowOff>
    </xdr:to>
    <xdr:sp>
      <xdr:nvSpPr>
        <xdr:cNvPr id="7" name="Line 638"/>
        <xdr:cNvSpPr>
          <a:spLocks/>
        </xdr:cNvSpPr>
      </xdr:nvSpPr>
      <xdr:spPr>
        <a:xfrm flipV="1">
          <a:off x="22812375" y="10211752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608</xdr:row>
      <xdr:rowOff>9525</xdr:rowOff>
    </xdr:from>
    <xdr:to>
      <xdr:col>21</xdr:col>
      <xdr:colOff>276225</xdr:colOff>
      <xdr:row>608</xdr:row>
      <xdr:rowOff>9525</xdr:rowOff>
    </xdr:to>
    <xdr:sp>
      <xdr:nvSpPr>
        <xdr:cNvPr id="8" name="Line 638"/>
        <xdr:cNvSpPr>
          <a:spLocks/>
        </xdr:cNvSpPr>
      </xdr:nvSpPr>
      <xdr:spPr>
        <a:xfrm flipV="1">
          <a:off x="21964650" y="1081087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464</xdr:row>
      <xdr:rowOff>0</xdr:rowOff>
    </xdr:from>
    <xdr:to>
      <xdr:col>21</xdr:col>
      <xdr:colOff>276225</xdr:colOff>
      <xdr:row>464</xdr:row>
      <xdr:rowOff>0</xdr:rowOff>
    </xdr:to>
    <xdr:sp>
      <xdr:nvSpPr>
        <xdr:cNvPr id="9" name="Line 638"/>
        <xdr:cNvSpPr>
          <a:spLocks/>
        </xdr:cNvSpPr>
      </xdr:nvSpPr>
      <xdr:spPr>
        <a:xfrm flipV="1">
          <a:off x="21964650" y="847820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464</xdr:row>
      <xdr:rowOff>0</xdr:rowOff>
    </xdr:from>
    <xdr:to>
      <xdr:col>21</xdr:col>
      <xdr:colOff>276225</xdr:colOff>
      <xdr:row>464</xdr:row>
      <xdr:rowOff>0</xdr:rowOff>
    </xdr:to>
    <xdr:sp>
      <xdr:nvSpPr>
        <xdr:cNvPr id="10" name="Line 638"/>
        <xdr:cNvSpPr>
          <a:spLocks/>
        </xdr:cNvSpPr>
      </xdr:nvSpPr>
      <xdr:spPr>
        <a:xfrm flipV="1">
          <a:off x="21964650" y="847820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464</xdr:row>
      <xdr:rowOff>0</xdr:rowOff>
    </xdr:from>
    <xdr:to>
      <xdr:col>21</xdr:col>
      <xdr:colOff>276225</xdr:colOff>
      <xdr:row>464</xdr:row>
      <xdr:rowOff>0</xdr:rowOff>
    </xdr:to>
    <xdr:sp>
      <xdr:nvSpPr>
        <xdr:cNvPr id="11" name="Line 638"/>
        <xdr:cNvSpPr>
          <a:spLocks/>
        </xdr:cNvSpPr>
      </xdr:nvSpPr>
      <xdr:spPr>
        <a:xfrm flipV="1">
          <a:off x="21964650" y="847820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464</xdr:row>
      <xdr:rowOff>0</xdr:rowOff>
    </xdr:from>
    <xdr:to>
      <xdr:col>21</xdr:col>
      <xdr:colOff>276225</xdr:colOff>
      <xdr:row>464</xdr:row>
      <xdr:rowOff>0</xdr:rowOff>
    </xdr:to>
    <xdr:sp>
      <xdr:nvSpPr>
        <xdr:cNvPr id="12" name="Line 638"/>
        <xdr:cNvSpPr>
          <a:spLocks/>
        </xdr:cNvSpPr>
      </xdr:nvSpPr>
      <xdr:spPr>
        <a:xfrm flipV="1">
          <a:off x="21964650" y="847820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464</xdr:row>
      <xdr:rowOff>0</xdr:rowOff>
    </xdr:from>
    <xdr:to>
      <xdr:col>21</xdr:col>
      <xdr:colOff>276225</xdr:colOff>
      <xdr:row>464</xdr:row>
      <xdr:rowOff>0</xdr:rowOff>
    </xdr:to>
    <xdr:sp>
      <xdr:nvSpPr>
        <xdr:cNvPr id="13" name="Line 638"/>
        <xdr:cNvSpPr>
          <a:spLocks/>
        </xdr:cNvSpPr>
      </xdr:nvSpPr>
      <xdr:spPr>
        <a:xfrm flipV="1">
          <a:off x="21964650" y="847820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248</xdr:row>
      <xdr:rowOff>19050</xdr:rowOff>
    </xdr:from>
    <xdr:to>
      <xdr:col>21</xdr:col>
      <xdr:colOff>276225</xdr:colOff>
      <xdr:row>248</xdr:row>
      <xdr:rowOff>19050</xdr:rowOff>
    </xdr:to>
    <xdr:sp>
      <xdr:nvSpPr>
        <xdr:cNvPr id="14" name="Line 638"/>
        <xdr:cNvSpPr>
          <a:spLocks/>
        </xdr:cNvSpPr>
      </xdr:nvSpPr>
      <xdr:spPr>
        <a:xfrm flipV="1">
          <a:off x="21964650" y="498252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248</xdr:row>
      <xdr:rowOff>19050</xdr:rowOff>
    </xdr:from>
    <xdr:to>
      <xdr:col>21</xdr:col>
      <xdr:colOff>276225</xdr:colOff>
      <xdr:row>248</xdr:row>
      <xdr:rowOff>19050</xdr:rowOff>
    </xdr:to>
    <xdr:sp>
      <xdr:nvSpPr>
        <xdr:cNvPr id="15" name="Line 638"/>
        <xdr:cNvSpPr>
          <a:spLocks/>
        </xdr:cNvSpPr>
      </xdr:nvSpPr>
      <xdr:spPr>
        <a:xfrm flipV="1">
          <a:off x="21964650" y="498252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641</xdr:row>
      <xdr:rowOff>66675</xdr:rowOff>
    </xdr:from>
    <xdr:to>
      <xdr:col>21</xdr:col>
      <xdr:colOff>276225</xdr:colOff>
      <xdr:row>641</xdr:row>
      <xdr:rowOff>66675</xdr:rowOff>
    </xdr:to>
    <xdr:sp>
      <xdr:nvSpPr>
        <xdr:cNvPr id="16" name="Line 638"/>
        <xdr:cNvSpPr>
          <a:spLocks/>
        </xdr:cNvSpPr>
      </xdr:nvSpPr>
      <xdr:spPr>
        <a:xfrm flipV="1">
          <a:off x="21964650" y="1135094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670</xdr:row>
      <xdr:rowOff>95250</xdr:rowOff>
    </xdr:from>
    <xdr:to>
      <xdr:col>21</xdr:col>
      <xdr:colOff>276225</xdr:colOff>
      <xdr:row>670</xdr:row>
      <xdr:rowOff>95250</xdr:rowOff>
    </xdr:to>
    <xdr:sp>
      <xdr:nvSpPr>
        <xdr:cNvPr id="17" name="Line 638"/>
        <xdr:cNvSpPr>
          <a:spLocks/>
        </xdr:cNvSpPr>
      </xdr:nvSpPr>
      <xdr:spPr>
        <a:xfrm flipV="1">
          <a:off x="21964650" y="1182338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670</xdr:row>
      <xdr:rowOff>95250</xdr:rowOff>
    </xdr:from>
    <xdr:to>
      <xdr:col>21</xdr:col>
      <xdr:colOff>276225</xdr:colOff>
      <xdr:row>670</xdr:row>
      <xdr:rowOff>95250</xdr:rowOff>
    </xdr:to>
    <xdr:sp>
      <xdr:nvSpPr>
        <xdr:cNvPr id="18" name="Line 638"/>
        <xdr:cNvSpPr>
          <a:spLocks/>
        </xdr:cNvSpPr>
      </xdr:nvSpPr>
      <xdr:spPr>
        <a:xfrm flipV="1">
          <a:off x="21964650" y="1182338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715</xdr:row>
      <xdr:rowOff>104775</xdr:rowOff>
    </xdr:from>
    <xdr:to>
      <xdr:col>21</xdr:col>
      <xdr:colOff>276225</xdr:colOff>
      <xdr:row>715</xdr:row>
      <xdr:rowOff>104775</xdr:rowOff>
    </xdr:to>
    <xdr:sp>
      <xdr:nvSpPr>
        <xdr:cNvPr id="19" name="Line 638"/>
        <xdr:cNvSpPr>
          <a:spLocks/>
        </xdr:cNvSpPr>
      </xdr:nvSpPr>
      <xdr:spPr>
        <a:xfrm flipV="1">
          <a:off x="21964650" y="1255299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5"/>
  <sheetViews>
    <sheetView tabSelected="1" view="pageBreakPreview" zoomScale="75" zoomScaleNormal="80" zoomScaleSheetLayoutView="75" workbookViewId="0" topLeftCell="A100">
      <selection activeCell="F145" sqref="F145"/>
    </sheetView>
  </sheetViews>
  <sheetFormatPr defaultColWidth="9.00390625" defaultRowHeight="12.75"/>
  <cols>
    <col min="1" max="1" width="5.125" style="12" customWidth="1"/>
    <col min="2" max="2" width="86.25390625" style="1" customWidth="1"/>
    <col min="3" max="3" width="15.75390625" style="5" customWidth="1"/>
    <col min="4" max="5" width="15.75390625" style="6" customWidth="1"/>
    <col min="6" max="6" width="15.75390625" style="5" customWidth="1"/>
    <col min="7" max="16384" width="9.125" style="2" customWidth="1"/>
  </cols>
  <sheetData>
    <row r="1" spans="1:11" ht="18" customHeight="1">
      <c r="A1" s="66"/>
      <c r="B1" s="66"/>
      <c r="C1" s="66"/>
      <c r="D1" s="66"/>
      <c r="E1" s="66"/>
      <c r="F1" s="66" t="s">
        <v>255</v>
      </c>
      <c r="G1" s="67"/>
      <c r="H1" s="67"/>
      <c r="I1" s="67"/>
      <c r="J1" s="67"/>
      <c r="K1" s="67"/>
    </row>
    <row r="2" spans="1:11" ht="18" customHeight="1">
      <c r="A2" s="66"/>
      <c r="B2" s="66"/>
      <c r="C2" s="66"/>
      <c r="D2" s="66"/>
      <c r="E2" s="66"/>
      <c r="F2" s="67"/>
      <c r="G2" s="67"/>
      <c r="H2" s="67"/>
      <c r="I2" s="67"/>
      <c r="J2" s="67"/>
      <c r="K2" s="67"/>
    </row>
    <row r="3" spans="1:6" ht="18" customHeight="1">
      <c r="A3" s="94" t="s">
        <v>259</v>
      </c>
      <c r="B3" s="94"/>
      <c r="C3" s="94"/>
      <c r="D3" s="94"/>
      <c r="E3" s="94"/>
      <c r="F3" s="94"/>
    </row>
    <row r="4" spans="1:6" ht="54" customHeight="1">
      <c r="A4" s="29" t="s">
        <v>0</v>
      </c>
      <c r="B4" s="29"/>
      <c r="C4" s="29" t="s">
        <v>37</v>
      </c>
      <c r="D4" s="30" t="s">
        <v>265</v>
      </c>
      <c r="E4" s="30" t="s">
        <v>266</v>
      </c>
      <c r="F4" s="29" t="s">
        <v>267</v>
      </c>
    </row>
    <row r="5" spans="1:6" s="3" customFormat="1" ht="13.5">
      <c r="A5" s="14">
        <v>1</v>
      </c>
      <c r="B5" s="14">
        <v>2</v>
      </c>
      <c r="C5" s="14">
        <v>3</v>
      </c>
      <c r="D5" s="14">
        <v>5</v>
      </c>
      <c r="E5" s="14">
        <v>5</v>
      </c>
      <c r="F5" s="14">
        <v>6</v>
      </c>
    </row>
    <row r="6" spans="1:6" ht="15" customHeight="1">
      <c r="A6" s="31" t="s">
        <v>24</v>
      </c>
      <c r="B6" s="90" t="s">
        <v>38</v>
      </c>
      <c r="C6" s="33"/>
      <c r="D6" s="34"/>
      <c r="E6" s="34"/>
      <c r="F6" s="34"/>
    </row>
    <row r="7" spans="1:6" ht="15" customHeight="1">
      <c r="A7" s="35" t="s">
        <v>14</v>
      </c>
      <c r="B7" s="32" t="s">
        <v>254</v>
      </c>
      <c r="C7" s="33"/>
      <c r="D7" s="34"/>
      <c r="E7" s="34"/>
      <c r="F7" s="34"/>
    </row>
    <row r="8" spans="1:6" ht="15" customHeight="1">
      <c r="A8" s="31"/>
      <c r="B8" s="36" t="s">
        <v>253</v>
      </c>
      <c r="C8" s="33" t="s">
        <v>27</v>
      </c>
      <c r="D8" s="34">
        <v>355</v>
      </c>
      <c r="E8" s="68">
        <v>309.8</v>
      </c>
      <c r="F8" s="34">
        <f>(E8/D8)*100</f>
        <v>87.26760563380283</v>
      </c>
    </row>
    <row r="9" spans="1:6" ht="15" customHeight="1">
      <c r="A9" s="31"/>
      <c r="B9" s="36" t="s">
        <v>262</v>
      </c>
      <c r="C9" s="33" t="s">
        <v>27</v>
      </c>
      <c r="D9" s="34">
        <v>237.2</v>
      </c>
      <c r="E9" s="68">
        <v>216.4</v>
      </c>
      <c r="F9" s="34">
        <f>(E9/D9)*100</f>
        <v>91.23102866779091</v>
      </c>
    </row>
    <row r="10" spans="1:6" ht="15" customHeight="1">
      <c r="A10" s="35" t="s">
        <v>36</v>
      </c>
      <c r="B10" s="37" t="s">
        <v>39</v>
      </c>
      <c r="C10" s="33"/>
      <c r="D10" s="34"/>
      <c r="E10" s="68"/>
      <c r="F10" s="34"/>
    </row>
    <row r="11" spans="1:6" ht="15" customHeight="1">
      <c r="A11" s="31"/>
      <c r="B11" s="37" t="s">
        <v>258</v>
      </c>
      <c r="C11" s="33" t="s">
        <v>27</v>
      </c>
      <c r="D11" s="34">
        <v>697.8</v>
      </c>
      <c r="E11" s="68">
        <v>565.4</v>
      </c>
      <c r="F11" s="34">
        <f>(E11/D11)*100</f>
        <v>81.02608197191172</v>
      </c>
    </row>
    <row r="12" spans="1:6" ht="15" customHeight="1">
      <c r="A12" s="31"/>
      <c r="B12" s="36" t="s">
        <v>263</v>
      </c>
      <c r="C12" s="33" t="s">
        <v>27</v>
      </c>
      <c r="D12" s="34">
        <v>483</v>
      </c>
      <c r="E12" s="68">
        <v>387</v>
      </c>
      <c r="F12" s="34">
        <f>(E12/D12)*100</f>
        <v>80.12422360248446</v>
      </c>
    </row>
    <row r="13" spans="1:6" ht="15" customHeight="1">
      <c r="A13" s="31"/>
      <c r="B13" s="36" t="s">
        <v>264</v>
      </c>
      <c r="C13" s="33" t="s">
        <v>27</v>
      </c>
      <c r="D13" s="34">
        <v>214.8</v>
      </c>
      <c r="E13" s="68">
        <v>178.4</v>
      </c>
      <c r="F13" s="34">
        <f>(E13/D13)*100</f>
        <v>83.05400372439479</v>
      </c>
    </row>
    <row r="14" spans="1:6" ht="15" customHeight="1">
      <c r="A14" s="35" t="s">
        <v>15</v>
      </c>
      <c r="B14" s="37" t="s">
        <v>41</v>
      </c>
      <c r="C14" s="33"/>
      <c r="D14" s="34"/>
      <c r="E14" s="68"/>
      <c r="F14" s="34"/>
    </row>
    <row r="15" spans="1:6" ht="15" customHeight="1">
      <c r="A15" s="31"/>
      <c r="B15" s="36" t="s">
        <v>136</v>
      </c>
      <c r="C15" s="33" t="s">
        <v>27</v>
      </c>
      <c r="D15" s="34">
        <v>140</v>
      </c>
      <c r="E15" s="68">
        <v>119.4</v>
      </c>
      <c r="F15" s="34">
        <f>(E15/D15)*100</f>
        <v>85.28571428571429</v>
      </c>
    </row>
    <row r="16" spans="1:6" ht="15" customHeight="1">
      <c r="A16" s="31"/>
      <c r="B16" s="36" t="s">
        <v>137</v>
      </c>
      <c r="C16" s="33" t="s">
        <v>5</v>
      </c>
      <c r="D16" s="34">
        <v>61</v>
      </c>
      <c r="E16" s="68">
        <v>52.4</v>
      </c>
      <c r="F16" s="34" t="s">
        <v>238</v>
      </c>
    </row>
    <row r="17" spans="1:6" ht="17.25" customHeight="1">
      <c r="A17" s="31"/>
      <c r="B17" s="36" t="s">
        <v>138</v>
      </c>
      <c r="C17" s="33" t="s">
        <v>27</v>
      </c>
      <c r="D17" s="34">
        <v>1779.8</v>
      </c>
      <c r="E17" s="68">
        <v>6738.4</v>
      </c>
      <c r="F17" s="34">
        <f>(E17/D17)*100</f>
        <v>378.6043375660186</v>
      </c>
    </row>
    <row r="18" spans="1:6" ht="15" customHeight="1">
      <c r="A18" s="31"/>
      <c r="B18" s="36" t="s">
        <v>139</v>
      </c>
      <c r="C18" s="33" t="s">
        <v>5</v>
      </c>
      <c r="D18" s="34">
        <v>39</v>
      </c>
      <c r="E18" s="68">
        <v>47.2</v>
      </c>
      <c r="F18" s="34" t="s">
        <v>238</v>
      </c>
    </row>
    <row r="19" spans="1:6" ht="15" customHeight="1">
      <c r="A19" s="31"/>
      <c r="B19" s="36" t="s">
        <v>140</v>
      </c>
      <c r="C19" s="33" t="s">
        <v>27</v>
      </c>
      <c r="D19" s="38">
        <v>-1639.8</v>
      </c>
      <c r="E19" s="38">
        <v>-6619</v>
      </c>
      <c r="F19" s="34">
        <f>(E19/D19)*100</f>
        <v>403.64678619343823</v>
      </c>
    </row>
    <row r="20" spans="1:6" ht="15" customHeight="1">
      <c r="A20" s="31"/>
      <c r="B20" s="36"/>
      <c r="C20" s="33"/>
      <c r="D20" s="38"/>
      <c r="E20" s="76"/>
      <c r="F20" s="34"/>
    </row>
    <row r="21" spans="1:6" ht="15" customHeight="1">
      <c r="A21" s="31" t="s">
        <v>16</v>
      </c>
      <c r="B21" s="37" t="s">
        <v>141</v>
      </c>
      <c r="C21" s="33"/>
      <c r="D21" s="34"/>
      <c r="E21" s="68"/>
      <c r="F21" s="34"/>
    </row>
    <row r="22" spans="1:6" ht="15" customHeight="1">
      <c r="A22" s="39" t="s">
        <v>25</v>
      </c>
      <c r="B22" s="91" t="s">
        <v>247</v>
      </c>
      <c r="C22" s="41"/>
      <c r="D22" s="42"/>
      <c r="E22" s="77"/>
      <c r="F22" s="42"/>
    </row>
    <row r="23" spans="1:6" ht="15" customHeight="1">
      <c r="A23" s="43"/>
      <c r="B23" s="40" t="s">
        <v>142</v>
      </c>
      <c r="C23" s="33" t="s">
        <v>100</v>
      </c>
      <c r="D23" s="44">
        <v>730</v>
      </c>
      <c r="E23" s="70">
        <v>788</v>
      </c>
      <c r="F23" s="34">
        <f>(E23/D23)*100</f>
        <v>107.94520547945206</v>
      </c>
    </row>
    <row r="24" spans="1:6" ht="15" customHeight="1">
      <c r="A24" s="43"/>
      <c r="B24" s="45" t="s">
        <v>143</v>
      </c>
      <c r="C24" s="33" t="s">
        <v>100</v>
      </c>
      <c r="D24" s="44">
        <v>61</v>
      </c>
      <c r="E24" s="70">
        <v>66</v>
      </c>
      <c r="F24" s="34">
        <f>(E24/D24)*100</f>
        <v>108.19672131147541</v>
      </c>
    </row>
    <row r="25" spans="1:6" ht="15" customHeight="1">
      <c r="A25" s="43"/>
      <c r="B25" s="45" t="s">
        <v>220</v>
      </c>
      <c r="C25" s="41" t="s">
        <v>60</v>
      </c>
      <c r="D25" s="44">
        <v>5055</v>
      </c>
      <c r="E25" s="70">
        <v>4902</v>
      </c>
      <c r="F25" s="34">
        <f>(E25/D25)*100</f>
        <v>96.973293768546</v>
      </c>
    </row>
    <row r="26" spans="1:6" ht="31.5" customHeight="1">
      <c r="A26" s="43"/>
      <c r="B26" s="45" t="s">
        <v>216</v>
      </c>
      <c r="C26" s="46" t="s">
        <v>5</v>
      </c>
      <c r="D26" s="47">
        <v>23.2</v>
      </c>
      <c r="E26" s="69">
        <v>26.2</v>
      </c>
      <c r="F26" s="47" t="s">
        <v>238</v>
      </c>
    </row>
    <row r="27" spans="1:6" ht="15" customHeight="1">
      <c r="A27" s="43"/>
      <c r="B27" s="45" t="s">
        <v>144</v>
      </c>
      <c r="C27" s="48" t="s">
        <v>27</v>
      </c>
      <c r="D27" s="47">
        <v>133.4</v>
      </c>
      <c r="E27" s="69" t="s">
        <v>239</v>
      </c>
      <c r="F27" s="34" t="s">
        <v>239</v>
      </c>
    </row>
    <row r="28" spans="1:6" ht="15" customHeight="1">
      <c r="A28" s="49"/>
      <c r="B28" s="40" t="s">
        <v>248</v>
      </c>
      <c r="C28" s="46" t="s">
        <v>27</v>
      </c>
      <c r="D28" s="47">
        <v>20</v>
      </c>
      <c r="E28" s="69">
        <v>14</v>
      </c>
      <c r="F28" s="34">
        <f aca="true" t="shared" si="0" ref="F28:F38">(E28/D28)*100</f>
        <v>70</v>
      </c>
    </row>
    <row r="29" spans="1:6" ht="15" customHeight="1">
      <c r="A29" s="43"/>
      <c r="B29" s="45" t="s">
        <v>222</v>
      </c>
      <c r="C29" s="46" t="s">
        <v>27</v>
      </c>
      <c r="D29" s="47">
        <v>53</v>
      </c>
      <c r="E29" s="69">
        <v>50</v>
      </c>
      <c r="F29" s="34">
        <f t="shared" si="0"/>
        <v>94.33962264150944</v>
      </c>
    </row>
    <row r="30" spans="1:6" ht="15" customHeight="1">
      <c r="A30" s="43"/>
      <c r="B30" s="45" t="s">
        <v>223</v>
      </c>
      <c r="C30" s="46" t="s">
        <v>27</v>
      </c>
      <c r="D30" s="47">
        <v>33</v>
      </c>
      <c r="E30" s="69">
        <v>36</v>
      </c>
      <c r="F30" s="34">
        <f t="shared" si="0"/>
        <v>109.09090909090908</v>
      </c>
    </row>
    <row r="31" spans="1:6" ht="15" customHeight="1">
      <c r="A31" s="43"/>
      <c r="B31" s="40" t="s">
        <v>145</v>
      </c>
      <c r="C31" s="46" t="s">
        <v>64</v>
      </c>
      <c r="D31" s="50">
        <v>59</v>
      </c>
      <c r="E31" s="71">
        <v>57</v>
      </c>
      <c r="F31" s="34">
        <f t="shared" si="0"/>
        <v>96.61016949152543</v>
      </c>
    </row>
    <row r="32" spans="1:6" ht="15" customHeight="1">
      <c r="A32" s="43"/>
      <c r="B32" s="45" t="s">
        <v>146</v>
      </c>
      <c r="C32" s="51" t="s">
        <v>64</v>
      </c>
      <c r="D32" s="44">
        <v>5</v>
      </c>
      <c r="E32" s="70">
        <v>5</v>
      </c>
      <c r="F32" s="34">
        <f t="shared" si="0"/>
        <v>100</v>
      </c>
    </row>
    <row r="33" spans="1:6" ht="15">
      <c r="A33" s="43"/>
      <c r="B33" s="45" t="s">
        <v>221</v>
      </c>
      <c r="C33" s="51" t="s">
        <v>60</v>
      </c>
      <c r="D33" s="34">
        <v>7755</v>
      </c>
      <c r="E33" s="68">
        <v>8892</v>
      </c>
      <c r="F33" s="34">
        <f t="shared" si="0"/>
        <v>114.66150870406189</v>
      </c>
    </row>
    <row r="34" spans="1:6" ht="31.5" customHeight="1">
      <c r="A34" s="43"/>
      <c r="B34" s="45" t="s">
        <v>217</v>
      </c>
      <c r="C34" s="46" t="s">
        <v>5</v>
      </c>
      <c r="D34" s="47">
        <v>20.1</v>
      </c>
      <c r="E34" s="69">
        <v>25.4</v>
      </c>
      <c r="F34" s="47">
        <f t="shared" si="0"/>
        <v>126.36815920398008</v>
      </c>
    </row>
    <row r="35" spans="1:6" s="27" customFormat="1" ht="15" customHeight="1">
      <c r="A35" s="41"/>
      <c r="B35" s="45" t="s">
        <v>214</v>
      </c>
      <c r="C35" s="48" t="s">
        <v>27</v>
      </c>
      <c r="D35" s="34">
        <v>112.6</v>
      </c>
      <c r="E35" s="68" t="s">
        <v>239</v>
      </c>
      <c r="F35" s="34" t="s">
        <v>239</v>
      </c>
    </row>
    <row r="36" spans="1:6" ht="15" customHeight="1">
      <c r="A36" s="43"/>
      <c r="B36" s="40" t="s">
        <v>147</v>
      </c>
      <c r="C36" s="46" t="s">
        <v>60</v>
      </c>
      <c r="D36" s="44">
        <v>6600</v>
      </c>
      <c r="E36" s="70">
        <v>5720</v>
      </c>
      <c r="F36" s="34">
        <f t="shared" si="0"/>
        <v>86.66666666666667</v>
      </c>
    </row>
    <row r="37" spans="1:6" ht="15" customHeight="1">
      <c r="A37" s="43"/>
      <c r="B37" s="45" t="s">
        <v>148</v>
      </c>
      <c r="C37" s="46" t="s">
        <v>60</v>
      </c>
      <c r="D37" s="34">
        <v>5400</v>
      </c>
      <c r="E37" s="68">
        <v>5262</v>
      </c>
      <c r="F37" s="34">
        <f t="shared" si="0"/>
        <v>97.44444444444444</v>
      </c>
    </row>
    <row r="38" spans="1:6" ht="15" customHeight="1">
      <c r="A38" s="43"/>
      <c r="B38" s="45" t="s">
        <v>215</v>
      </c>
      <c r="C38" s="46" t="s">
        <v>60</v>
      </c>
      <c r="D38" s="34">
        <v>2400</v>
      </c>
      <c r="E38" s="68">
        <v>2209</v>
      </c>
      <c r="F38" s="34">
        <f t="shared" si="0"/>
        <v>92.04166666666667</v>
      </c>
    </row>
    <row r="39" spans="1:6" ht="15">
      <c r="A39" s="43"/>
      <c r="B39" s="45" t="s">
        <v>150</v>
      </c>
      <c r="C39" s="48" t="s">
        <v>27</v>
      </c>
      <c r="D39" s="34">
        <v>41</v>
      </c>
      <c r="E39" s="68" t="s">
        <v>239</v>
      </c>
      <c r="F39" s="34" t="s">
        <v>239</v>
      </c>
    </row>
    <row r="40" spans="1:6" ht="15" customHeight="1">
      <c r="A40" s="43"/>
      <c r="B40" s="45" t="s">
        <v>149</v>
      </c>
      <c r="C40" s="46" t="s">
        <v>5</v>
      </c>
      <c r="D40" s="47">
        <v>81.8</v>
      </c>
      <c r="E40" s="69">
        <v>92</v>
      </c>
      <c r="F40" s="47" t="s">
        <v>238</v>
      </c>
    </row>
    <row r="41" spans="1:6" ht="15">
      <c r="A41" s="39" t="s">
        <v>244</v>
      </c>
      <c r="B41" s="40" t="s">
        <v>209</v>
      </c>
      <c r="C41" s="48"/>
      <c r="D41" s="34"/>
      <c r="E41" s="68"/>
      <c r="F41" s="34"/>
    </row>
    <row r="42" spans="1:6" ht="15">
      <c r="A42" s="43"/>
      <c r="B42" s="45" t="s">
        <v>210</v>
      </c>
      <c r="C42" s="33" t="s">
        <v>100</v>
      </c>
      <c r="D42" s="44">
        <v>3</v>
      </c>
      <c r="E42" s="44">
        <v>3</v>
      </c>
      <c r="F42" s="34">
        <f aca="true" t="shared" si="1" ref="F42:F47">(E42/D42)*100</f>
        <v>100</v>
      </c>
    </row>
    <row r="43" spans="1:6" ht="15">
      <c r="A43" s="43"/>
      <c r="B43" s="45" t="s">
        <v>211</v>
      </c>
      <c r="C43" s="33" t="s">
        <v>100</v>
      </c>
      <c r="D43" s="44">
        <v>34</v>
      </c>
      <c r="E43" s="44">
        <v>34</v>
      </c>
      <c r="F43" s="34">
        <f t="shared" si="1"/>
        <v>100</v>
      </c>
    </row>
    <row r="44" spans="1:6" ht="15">
      <c r="A44" s="43"/>
      <c r="B44" s="45" t="s">
        <v>207</v>
      </c>
      <c r="C44" s="33" t="s">
        <v>100</v>
      </c>
      <c r="D44" s="44">
        <v>7</v>
      </c>
      <c r="E44" s="44">
        <v>7</v>
      </c>
      <c r="F44" s="34">
        <f t="shared" si="1"/>
        <v>100</v>
      </c>
    </row>
    <row r="45" spans="1:6" ht="15">
      <c r="A45" s="43"/>
      <c r="B45" s="45" t="s">
        <v>213</v>
      </c>
      <c r="C45" s="33" t="s">
        <v>100</v>
      </c>
      <c r="D45" s="44">
        <v>1</v>
      </c>
      <c r="E45" s="44">
        <v>1</v>
      </c>
      <c r="F45" s="34">
        <f t="shared" si="1"/>
        <v>100</v>
      </c>
    </row>
    <row r="46" spans="1:6" ht="15">
      <c r="A46" s="43"/>
      <c r="B46" s="45" t="s">
        <v>212</v>
      </c>
      <c r="C46" s="33" t="s">
        <v>100</v>
      </c>
      <c r="D46" s="44">
        <v>6</v>
      </c>
      <c r="E46" s="44">
        <v>6</v>
      </c>
      <c r="F46" s="34">
        <f t="shared" si="1"/>
        <v>100</v>
      </c>
    </row>
    <row r="47" spans="1:6" ht="15" customHeight="1">
      <c r="A47" s="43"/>
      <c r="B47" s="52" t="s">
        <v>208</v>
      </c>
      <c r="C47" s="33" t="s">
        <v>100</v>
      </c>
      <c r="D47" s="44">
        <v>1</v>
      </c>
      <c r="E47" s="44">
        <v>1</v>
      </c>
      <c r="F47" s="34">
        <f t="shared" si="1"/>
        <v>100</v>
      </c>
    </row>
    <row r="48" spans="1:6" ht="15" customHeight="1">
      <c r="A48" s="43"/>
      <c r="B48" s="52"/>
      <c r="C48" s="33"/>
      <c r="D48" s="34"/>
      <c r="E48" s="68"/>
      <c r="F48" s="34"/>
    </row>
    <row r="49" spans="1:6" ht="15" customHeight="1">
      <c r="A49" s="31" t="s">
        <v>17</v>
      </c>
      <c r="B49" s="32" t="s">
        <v>151</v>
      </c>
      <c r="C49" s="33"/>
      <c r="D49" s="34"/>
      <c r="E49" s="68"/>
      <c r="F49" s="34"/>
    </row>
    <row r="50" spans="1:6" ht="15" customHeight="1">
      <c r="A50" s="35" t="s">
        <v>18</v>
      </c>
      <c r="B50" s="37" t="s">
        <v>152</v>
      </c>
      <c r="C50" s="33"/>
      <c r="D50" s="34"/>
      <c r="E50" s="68"/>
      <c r="F50" s="34"/>
    </row>
    <row r="51" spans="1:6" ht="15" customHeight="1">
      <c r="A51" s="31"/>
      <c r="B51" s="36" t="s">
        <v>257</v>
      </c>
      <c r="C51" s="33" t="s">
        <v>27</v>
      </c>
      <c r="D51" s="34">
        <v>402</v>
      </c>
      <c r="E51" s="68">
        <v>201.3</v>
      </c>
      <c r="F51" s="34">
        <f>(E51/D51)*100</f>
        <v>50.07462686567165</v>
      </c>
    </row>
    <row r="52" spans="1:11" ht="15" customHeight="1">
      <c r="A52" s="35"/>
      <c r="B52" s="36" t="s">
        <v>153</v>
      </c>
      <c r="C52" s="33" t="s">
        <v>27</v>
      </c>
      <c r="D52" s="34">
        <v>22.5</v>
      </c>
      <c r="E52" s="68">
        <v>10.9</v>
      </c>
      <c r="F52" s="34">
        <f>(E52/D52)*100</f>
        <v>48.44444444444444</v>
      </c>
      <c r="G52" s="16"/>
      <c r="H52" s="13"/>
      <c r="I52" s="13"/>
      <c r="J52" s="13"/>
      <c r="K52" s="13"/>
    </row>
    <row r="53" spans="1:6" ht="15" customHeight="1">
      <c r="A53" s="35" t="s">
        <v>19</v>
      </c>
      <c r="B53" s="37" t="s">
        <v>154</v>
      </c>
      <c r="C53" s="33"/>
      <c r="D53" s="34"/>
      <c r="E53" s="68"/>
      <c r="F53" s="34"/>
    </row>
    <row r="54" spans="1:6" ht="15" customHeight="1">
      <c r="A54" s="35"/>
      <c r="B54" s="36" t="s">
        <v>155</v>
      </c>
      <c r="C54" s="54" t="s">
        <v>34</v>
      </c>
      <c r="D54" s="34">
        <v>1</v>
      </c>
      <c r="E54" s="68" t="s">
        <v>239</v>
      </c>
      <c r="F54" s="34" t="s">
        <v>239</v>
      </c>
    </row>
    <row r="55" spans="1:6" ht="15" customHeight="1">
      <c r="A55" s="35"/>
      <c r="B55" s="36" t="s">
        <v>156</v>
      </c>
      <c r="C55" s="54" t="s">
        <v>35</v>
      </c>
      <c r="D55" s="34">
        <v>192.6</v>
      </c>
      <c r="E55" s="68">
        <v>176.1</v>
      </c>
      <c r="F55" s="34">
        <f>(E55/D55)*100</f>
        <v>91.43302180685359</v>
      </c>
    </row>
    <row r="56" spans="1:6" ht="15" customHeight="1">
      <c r="A56" s="35"/>
      <c r="B56" s="36"/>
      <c r="C56" s="54"/>
      <c r="D56" s="34"/>
      <c r="E56" s="68"/>
      <c r="F56" s="34"/>
    </row>
    <row r="57" spans="1:6" ht="15" customHeight="1">
      <c r="A57" s="35" t="s">
        <v>1</v>
      </c>
      <c r="B57" s="37" t="s">
        <v>157</v>
      </c>
      <c r="C57" s="33"/>
      <c r="D57" s="34"/>
      <c r="E57" s="68"/>
      <c r="F57" s="34"/>
    </row>
    <row r="58" spans="1:6" ht="15" customHeight="1">
      <c r="A58" s="35" t="s">
        <v>2</v>
      </c>
      <c r="B58" s="36" t="s">
        <v>245</v>
      </c>
      <c r="C58" s="33"/>
      <c r="D58" s="34"/>
      <c r="E58" s="68"/>
      <c r="F58" s="34"/>
    </row>
    <row r="59" spans="1:6" ht="15" customHeight="1">
      <c r="A59" s="35"/>
      <c r="B59" s="36" t="s">
        <v>205</v>
      </c>
      <c r="C59" s="33" t="s">
        <v>190</v>
      </c>
      <c r="D59" s="34">
        <v>6172.5</v>
      </c>
      <c r="E59" s="68">
        <v>3401</v>
      </c>
      <c r="F59" s="34">
        <f>(E59/D59)*100</f>
        <v>55.099230457675176</v>
      </c>
    </row>
    <row r="60" spans="1:6" ht="15" customHeight="1">
      <c r="A60" s="35"/>
      <c r="B60" s="36" t="s">
        <v>158</v>
      </c>
      <c r="C60" s="33" t="s">
        <v>5</v>
      </c>
      <c r="D60" s="34">
        <v>105</v>
      </c>
      <c r="E60" s="68">
        <v>57.5</v>
      </c>
      <c r="F60" s="34" t="s">
        <v>238</v>
      </c>
    </row>
    <row r="61" spans="1:6" ht="15" customHeight="1">
      <c r="A61" s="35"/>
      <c r="B61" s="36" t="s">
        <v>72</v>
      </c>
      <c r="C61" s="33"/>
      <c r="D61" s="34"/>
      <c r="E61" s="68"/>
      <c r="F61" s="34"/>
    </row>
    <row r="62" spans="1:6" ht="15" customHeight="1">
      <c r="A62" s="35"/>
      <c r="B62" s="36" t="s">
        <v>159</v>
      </c>
      <c r="C62" s="33" t="s">
        <v>5</v>
      </c>
      <c r="D62" s="34" t="s">
        <v>239</v>
      </c>
      <c r="E62" s="68" t="s">
        <v>239</v>
      </c>
      <c r="F62" s="34" t="s">
        <v>238</v>
      </c>
    </row>
    <row r="63" spans="1:6" ht="15" customHeight="1">
      <c r="A63" s="35"/>
      <c r="B63" s="36" t="s">
        <v>160</v>
      </c>
      <c r="C63" s="33" t="s">
        <v>5</v>
      </c>
      <c r="D63" s="34">
        <v>101.7</v>
      </c>
      <c r="E63" s="68">
        <v>54.2</v>
      </c>
      <c r="F63" s="34" t="s">
        <v>238</v>
      </c>
    </row>
    <row r="64" spans="1:6" ht="15" customHeight="1">
      <c r="A64" s="35"/>
      <c r="B64" s="36" t="s">
        <v>72</v>
      </c>
      <c r="C64" s="33"/>
      <c r="D64" s="34"/>
      <c r="E64" s="68"/>
      <c r="F64" s="34"/>
    </row>
    <row r="65" spans="1:6" ht="15" customHeight="1">
      <c r="A65" s="35"/>
      <c r="B65" s="36" t="s">
        <v>161</v>
      </c>
      <c r="C65" s="33" t="s">
        <v>5</v>
      </c>
      <c r="D65" s="34">
        <v>100.1</v>
      </c>
      <c r="E65" s="68">
        <v>116.8</v>
      </c>
      <c r="F65" s="34" t="s">
        <v>238</v>
      </c>
    </row>
    <row r="66" spans="1:6" ht="15" customHeight="1">
      <c r="A66" s="35"/>
      <c r="B66" s="36" t="s">
        <v>162</v>
      </c>
      <c r="C66" s="33" t="s">
        <v>5</v>
      </c>
      <c r="D66" s="34">
        <v>135.4</v>
      </c>
      <c r="E66" s="68">
        <v>67</v>
      </c>
      <c r="F66" s="34" t="s">
        <v>238</v>
      </c>
    </row>
    <row r="67" spans="1:6" ht="15" customHeight="1">
      <c r="A67" s="35"/>
      <c r="B67" s="36" t="s">
        <v>163</v>
      </c>
      <c r="C67" s="33" t="s">
        <v>5</v>
      </c>
      <c r="D67" s="34">
        <v>106.1</v>
      </c>
      <c r="E67" s="68">
        <v>82</v>
      </c>
      <c r="F67" s="34" t="s">
        <v>238</v>
      </c>
    </row>
    <row r="68" spans="1:6" ht="15" customHeight="1">
      <c r="A68" s="35"/>
      <c r="B68" s="36" t="s">
        <v>164</v>
      </c>
      <c r="C68" s="33" t="s">
        <v>5</v>
      </c>
      <c r="D68" s="34">
        <v>101.7</v>
      </c>
      <c r="E68" s="68">
        <v>38.4</v>
      </c>
      <c r="F68" s="34" t="s">
        <v>238</v>
      </c>
    </row>
    <row r="69" spans="1:6" ht="30" customHeight="1">
      <c r="A69" s="35"/>
      <c r="B69" s="36" t="s">
        <v>165</v>
      </c>
      <c r="C69" s="46" t="s">
        <v>5</v>
      </c>
      <c r="D69" s="47">
        <v>104.5</v>
      </c>
      <c r="E69" s="69">
        <v>137.1</v>
      </c>
      <c r="F69" s="47" t="s">
        <v>238</v>
      </c>
    </row>
    <row r="70" spans="1:6" ht="15" customHeight="1">
      <c r="A70" s="35"/>
      <c r="B70" s="36" t="s">
        <v>166</v>
      </c>
      <c r="C70" s="33" t="s">
        <v>5</v>
      </c>
      <c r="D70" s="34">
        <v>100.2</v>
      </c>
      <c r="E70" s="68">
        <v>51.7</v>
      </c>
      <c r="F70" s="34" t="s">
        <v>238</v>
      </c>
    </row>
    <row r="71" spans="1:6" ht="15" customHeight="1">
      <c r="A71" s="35"/>
      <c r="B71" s="36" t="s">
        <v>167</v>
      </c>
      <c r="C71" s="33" t="s">
        <v>5</v>
      </c>
      <c r="D71" s="34">
        <v>101.5</v>
      </c>
      <c r="E71" s="68">
        <v>167.6</v>
      </c>
      <c r="F71" s="34" t="s">
        <v>238</v>
      </c>
    </row>
    <row r="72" spans="1:6" ht="15" customHeight="1">
      <c r="A72" s="35"/>
      <c r="B72" s="36" t="s">
        <v>168</v>
      </c>
      <c r="C72" s="33" t="s">
        <v>5</v>
      </c>
      <c r="D72" s="34">
        <v>147.3</v>
      </c>
      <c r="E72" s="68">
        <v>108.4</v>
      </c>
      <c r="F72" s="34" t="s">
        <v>238</v>
      </c>
    </row>
    <row r="73" spans="1:6" ht="15" customHeight="1">
      <c r="A73" s="35" t="s">
        <v>3</v>
      </c>
      <c r="B73" s="37" t="s">
        <v>169</v>
      </c>
      <c r="C73" s="33"/>
      <c r="D73" s="34"/>
      <c r="E73" s="68"/>
      <c r="F73" s="34"/>
    </row>
    <row r="74" spans="1:6" ht="15" customHeight="1">
      <c r="A74" s="35"/>
      <c r="B74" s="36" t="s">
        <v>249</v>
      </c>
      <c r="C74" s="33" t="s">
        <v>29</v>
      </c>
      <c r="D74" s="56">
        <v>0.2956</v>
      </c>
      <c r="E74" s="75">
        <v>0.258</v>
      </c>
      <c r="F74" s="34">
        <f>(E74/D74)*100</f>
        <v>87.28010825439785</v>
      </c>
    </row>
    <row r="75" spans="1:6" ht="15" customHeight="1">
      <c r="A75" s="35"/>
      <c r="B75" s="36" t="s">
        <v>250</v>
      </c>
      <c r="C75" s="33" t="s">
        <v>30</v>
      </c>
      <c r="D75" s="34">
        <v>4.8</v>
      </c>
      <c r="E75" s="68">
        <v>2</v>
      </c>
      <c r="F75" s="34">
        <f>(E75/D75)*100</f>
        <v>41.66666666666667</v>
      </c>
    </row>
    <row r="76" spans="1:6" ht="15" customHeight="1">
      <c r="A76" s="35" t="s">
        <v>4</v>
      </c>
      <c r="B76" s="37" t="s">
        <v>235</v>
      </c>
      <c r="C76" s="33"/>
      <c r="D76" s="34"/>
      <c r="E76" s="68"/>
      <c r="F76" s="34"/>
    </row>
    <row r="77" spans="1:6" ht="15" customHeight="1">
      <c r="A77" s="35"/>
      <c r="B77" s="36" t="s">
        <v>251</v>
      </c>
      <c r="C77" s="33" t="s">
        <v>256</v>
      </c>
      <c r="D77" s="56">
        <v>6.606</v>
      </c>
      <c r="E77" s="79">
        <v>3.116</v>
      </c>
      <c r="F77" s="34">
        <f>(E77/D77)*100</f>
        <v>47.169240084771424</v>
      </c>
    </row>
    <row r="78" spans="1:6" ht="15" customHeight="1">
      <c r="A78" s="35"/>
      <c r="B78" s="36" t="s">
        <v>237</v>
      </c>
      <c r="C78" s="33" t="s">
        <v>27</v>
      </c>
      <c r="D78" s="34">
        <v>141.7</v>
      </c>
      <c r="E78" s="68">
        <v>133.5</v>
      </c>
      <c r="F78" s="34">
        <f>(E78/D78)*100</f>
        <v>94.21312632321808</v>
      </c>
    </row>
    <row r="79" spans="1:6" ht="15" customHeight="1">
      <c r="A79" s="35"/>
      <c r="B79" s="36" t="s">
        <v>236</v>
      </c>
      <c r="C79" s="33" t="s">
        <v>5</v>
      </c>
      <c r="D79" s="34">
        <f>E78</f>
        <v>133.5</v>
      </c>
      <c r="E79" s="68">
        <v>98.8</v>
      </c>
      <c r="F79" s="34" t="s">
        <v>238</v>
      </c>
    </row>
    <row r="80" spans="1:6" ht="15" customHeight="1">
      <c r="A80" s="35" t="s">
        <v>234</v>
      </c>
      <c r="B80" s="37" t="s">
        <v>170</v>
      </c>
      <c r="C80" s="33"/>
      <c r="D80" s="34"/>
      <c r="E80" s="68"/>
      <c r="F80" s="34"/>
    </row>
    <row r="81" spans="1:6" ht="15" customHeight="1">
      <c r="A81" s="35"/>
      <c r="B81" s="36" t="s">
        <v>206</v>
      </c>
      <c r="C81" s="33" t="s">
        <v>27</v>
      </c>
      <c r="D81" s="34">
        <v>1218.3</v>
      </c>
      <c r="E81" s="68">
        <v>584</v>
      </c>
      <c r="F81" s="34">
        <f>(E81/D81)*100</f>
        <v>47.93564803414594</v>
      </c>
    </row>
    <row r="82" spans="1:6" ht="14.25" customHeight="1">
      <c r="A82" s="35"/>
      <c r="B82" s="36" t="s">
        <v>246</v>
      </c>
      <c r="C82" s="33" t="s">
        <v>5</v>
      </c>
      <c r="D82" s="34">
        <v>105</v>
      </c>
      <c r="E82" s="68">
        <v>48.5</v>
      </c>
      <c r="F82" s="34" t="s">
        <v>238</v>
      </c>
    </row>
    <row r="83" spans="1:6" ht="15" customHeight="1">
      <c r="A83" s="35"/>
      <c r="B83" s="36" t="s">
        <v>171</v>
      </c>
      <c r="C83" s="33" t="s">
        <v>27</v>
      </c>
      <c r="D83" s="34">
        <v>488</v>
      </c>
      <c r="E83" s="68">
        <v>332.8</v>
      </c>
      <c r="F83" s="34">
        <f>(E83/D83)*100</f>
        <v>68.19672131147541</v>
      </c>
    </row>
    <row r="84" spans="1:6" ht="15" customHeight="1">
      <c r="A84" s="35"/>
      <c r="B84" s="36" t="s">
        <v>172</v>
      </c>
      <c r="C84" s="33" t="s">
        <v>5</v>
      </c>
      <c r="D84" s="34">
        <v>105</v>
      </c>
      <c r="E84" s="68">
        <v>70.1</v>
      </c>
      <c r="F84" s="34" t="s">
        <v>238</v>
      </c>
    </row>
    <row r="85" spans="1:6" ht="15" customHeight="1">
      <c r="A85" s="35"/>
      <c r="B85" s="36"/>
      <c r="C85" s="33"/>
      <c r="D85" s="34"/>
      <c r="E85" s="68"/>
      <c r="F85" s="34"/>
    </row>
    <row r="86" spans="1:6" ht="15" customHeight="1">
      <c r="A86" s="35" t="s">
        <v>6</v>
      </c>
      <c r="B86" s="37" t="s">
        <v>173</v>
      </c>
      <c r="C86" s="33"/>
      <c r="D86" s="34"/>
      <c r="E86" s="68"/>
      <c r="F86" s="34"/>
    </row>
    <row r="87" spans="1:6" ht="15" customHeight="1">
      <c r="A87" s="35"/>
      <c r="B87" s="36" t="s">
        <v>174</v>
      </c>
      <c r="C87" s="33" t="s">
        <v>35</v>
      </c>
      <c r="D87" s="34">
        <v>1282.9</v>
      </c>
      <c r="E87" s="68">
        <f>E89+E91</f>
        <v>762.4000000000001</v>
      </c>
      <c r="F87" s="34">
        <f>(E87/D87)*100</f>
        <v>59.42785875750254</v>
      </c>
    </row>
    <row r="88" spans="1:6" ht="15" customHeight="1">
      <c r="A88" s="35"/>
      <c r="B88" s="36" t="s">
        <v>175</v>
      </c>
      <c r="C88" s="33" t="s">
        <v>5</v>
      </c>
      <c r="D88" s="34">
        <v>100.7</v>
      </c>
      <c r="E88" s="68">
        <v>40.2</v>
      </c>
      <c r="F88" s="34" t="s">
        <v>238</v>
      </c>
    </row>
    <row r="89" spans="1:6" ht="15" customHeight="1">
      <c r="A89" s="35"/>
      <c r="B89" s="36" t="s">
        <v>176</v>
      </c>
      <c r="C89" s="33" t="s">
        <v>35</v>
      </c>
      <c r="D89" s="34">
        <v>382.6</v>
      </c>
      <c r="E89" s="68">
        <v>105.7</v>
      </c>
      <c r="F89" s="34">
        <f>(E89/D89)*100</f>
        <v>27.626764244641922</v>
      </c>
    </row>
    <row r="90" spans="1:6" ht="15" customHeight="1">
      <c r="A90" s="35"/>
      <c r="B90" s="36" t="s">
        <v>177</v>
      </c>
      <c r="C90" s="33" t="s">
        <v>5</v>
      </c>
      <c r="D90" s="34">
        <v>100</v>
      </c>
      <c r="E90" s="68">
        <v>29.9</v>
      </c>
      <c r="F90" s="34" t="s">
        <v>238</v>
      </c>
    </row>
    <row r="91" spans="1:6" ht="15" customHeight="1">
      <c r="A91" s="35"/>
      <c r="B91" s="36" t="s">
        <v>178</v>
      </c>
      <c r="C91" s="33" t="s">
        <v>35</v>
      </c>
      <c r="D91" s="34">
        <v>900.3</v>
      </c>
      <c r="E91" s="68">
        <v>656.7</v>
      </c>
      <c r="F91" s="34">
        <f>(E91/D91)*100</f>
        <v>72.94235254915029</v>
      </c>
    </row>
    <row r="92" spans="1:6" ht="15" customHeight="1">
      <c r="A92" s="35"/>
      <c r="B92" s="36" t="s">
        <v>179</v>
      </c>
      <c r="C92" s="33" t="s">
        <v>5</v>
      </c>
      <c r="D92" s="33">
        <v>99.6</v>
      </c>
      <c r="E92" s="72">
        <v>42.5</v>
      </c>
      <c r="F92" s="34" t="s">
        <v>238</v>
      </c>
    </row>
    <row r="93" spans="1:6" ht="15" customHeight="1">
      <c r="A93" s="35"/>
      <c r="B93" s="36" t="s">
        <v>180</v>
      </c>
      <c r="C93" s="33" t="s">
        <v>35</v>
      </c>
      <c r="D93" s="34">
        <f>D89-D91</f>
        <v>-517.6999999999999</v>
      </c>
      <c r="E93" s="34">
        <f>E89-E91</f>
        <v>-551</v>
      </c>
      <c r="F93" s="34">
        <f>(E93/D93)*100</f>
        <v>106.43229669692873</v>
      </c>
    </row>
    <row r="94" spans="1:6" ht="15" customHeight="1">
      <c r="A94" s="35"/>
      <c r="B94" s="36"/>
      <c r="C94" s="33"/>
      <c r="D94" s="33"/>
      <c r="E94" s="72"/>
      <c r="F94" s="34"/>
    </row>
    <row r="95" spans="1:8" ht="15" customHeight="1">
      <c r="A95" s="35" t="s">
        <v>20</v>
      </c>
      <c r="B95" s="37" t="s">
        <v>181</v>
      </c>
      <c r="C95" s="33"/>
      <c r="D95" s="33"/>
      <c r="E95" s="72"/>
      <c r="F95" s="34"/>
      <c r="G95" s="7"/>
      <c r="H95" s="7"/>
    </row>
    <row r="96" spans="1:8" ht="15" customHeight="1">
      <c r="A96" s="35" t="s">
        <v>21</v>
      </c>
      <c r="B96" s="37" t="s">
        <v>182</v>
      </c>
      <c r="C96" s="33"/>
      <c r="D96" s="33"/>
      <c r="E96" s="72"/>
      <c r="F96" s="34"/>
      <c r="G96" s="7"/>
      <c r="H96" s="7"/>
    </row>
    <row r="97" spans="1:8" ht="15" customHeight="1">
      <c r="A97" s="35"/>
      <c r="B97" s="36" t="s">
        <v>183</v>
      </c>
      <c r="C97" s="33" t="s">
        <v>132</v>
      </c>
      <c r="D97" s="34">
        <v>119</v>
      </c>
      <c r="E97" s="72">
        <v>118.4</v>
      </c>
      <c r="F97" s="34">
        <f aca="true" t="shared" si="2" ref="F97:F103">(E97/D97)*100</f>
        <v>99.49579831932773</v>
      </c>
      <c r="G97" s="7"/>
      <c r="H97" s="7"/>
    </row>
    <row r="98" spans="1:8" ht="15" customHeight="1">
      <c r="A98" s="35"/>
      <c r="B98" s="36" t="s">
        <v>184</v>
      </c>
      <c r="C98" s="33" t="s">
        <v>60</v>
      </c>
      <c r="D98" s="33">
        <v>1000</v>
      </c>
      <c r="E98" s="72">
        <v>1068</v>
      </c>
      <c r="F98" s="34">
        <f t="shared" si="2"/>
        <v>106.80000000000001</v>
      </c>
      <c r="G98" s="7"/>
      <c r="H98" s="7"/>
    </row>
    <row r="99" spans="1:6" ht="15" customHeight="1">
      <c r="A99" s="35"/>
      <c r="B99" s="36" t="s">
        <v>185</v>
      </c>
      <c r="C99" s="33" t="s">
        <v>60</v>
      </c>
      <c r="D99" s="34">
        <v>1700</v>
      </c>
      <c r="E99" s="68">
        <v>1981</v>
      </c>
      <c r="F99" s="34">
        <f t="shared" si="2"/>
        <v>116.52941176470588</v>
      </c>
    </row>
    <row r="100" spans="1:6" ht="15" customHeight="1">
      <c r="A100" s="35"/>
      <c r="B100" s="36" t="s">
        <v>186</v>
      </c>
      <c r="C100" s="33" t="s">
        <v>60</v>
      </c>
      <c r="D100" s="34">
        <v>-700</v>
      </c>
      <c r="E100" s="68">
        <v>-913</v>
      </c>
      <c r="F100" s="34">
        <f t="shared" si="2"/>
        <v>130.42857142857142</v>
      </c>
    </row>
    <row r="101" spans="1:6" ht="15" customHeight="1">
      <c r="A101" s="35"/>
      <c r="B101" s="36" t="s">
        <v>187</v>
      </c>
      <c r="C101" s="33" t="s">
        <v>60</v>
      </c>
      <c r="D101" s="34">
        <v>1650</v>
      </c>
      <c r="E101" s="68">
        <v>976</v>
      </c>
      <c r="F101" s="34">
        <f t="shared" si="2"/>
        <v>59.151515151515156</v>
      </c>
    </row>
    <row r="102" spans="1:6" ht="15" customHeight="1">
      <c r="A102" s="35"/>
      <c r="B102" s="36" t="s">
        <v>188</v>
      </c>
      <c r="C102" s="33" t="s">
        <v>60</v>
      </c>
      <c r="D102" s="34">
        <v>1200</v>
      </c>
      <c r="E102" s="68">
        <v>965</v>
      </c>
      <c r="F102" s="34">
        <f t="shared" si="2"/>
        <v>80.41666666666667</v>
      </c>
    </row>
    <row r="103" spans="1:6" ht="15" customHeight="1">
      <c r="A103" s="35"/>
      <c r="B103" s="36" t="s">
        <v>189</v>
      </c>
      <c r="C103" s="33" t="s">
        <v>60</v>
      </c>
      <c r="D103" s="34">
        <v>450</v>
      </c>
      <c r="E103" s="68">
        <v>11</v>
      </c>
      <c r="F103" s="34">
        <f t="shared" si="2"/>
        <v>2.4444444444444446</v>
      </c>
    </row>
    <row r="104" spans="1:6" ht="15">
      <c r="A104" s="35" t="s">
        <v>7</v>
      </c>
      <c r="B104" s="37" t="s">
        <v>191</v>
      </c>
      <c r="C104" s="33"/>
      <c r="D104" s="55"/>
      <c r="E104" s="73"/>
      <c r="F104" s="34"/>
    </row>
    <row r="105" spans="1:11" ht="30" customHeight="1">
      <c r="A105" s="35"/>
      <c r="B105" s="36" t="s">
        <v>192</v>
      </c>
      <c r="C105" s="33" t="s">
        <v>132</v>
      </c>
      <c r="D105" s="34">
        <v>39.9</v>
      </c>
      <c r="E105" s="68">
        <v>41.8</v>
      </c>
      <c r="F105" s="34">
        <f>(E105/D105)*100</f>
        <v>104.76190476190477</v>
      </c>
      <c r="G105" s="15"/>
      <c r="K105" s="28"/>
    </row>
    <row r="106" spans="1:11" ht="15" customHeight="1">
      <c r="A106" s="35"/>
      <c r="B106" s="36" t="s">
        <v>218</v>
      </c>
      <c r="C106" s="33" t="s">
        <v>132</v>
      </c>
      <c r="D106" s="34">
        <v>27</v>
      </c>
      <c r="E106" s="68">
        <v>29.4</v>
      </c>
      <c r="F106" s="34">
        <f>(E106/D106)*100</f>
        <v>108.88888888888889</v>
      </c>
      <c r="G106" s="15"/>
      <c r="K106" s="28"/>
    </row>
    <row r="107" spans="1:6" ht="15" customHeight="1">
      <c r="A107" s="35"/>
      <c r="B107" s="36" t="s">
        <v>193</v>
      </c>
      <c r="C107" s="33" t="s">
        <v>132</v>
      </c>
      <c r="D107" s="34">
        <v>4.5</v>
      </c>
      <c r="E107" s="68">
        <v>7.2</v>
      </c>
      <c r="F107" s="34">
        <f>(E107/D107)*100</f>
        <v>160</v>
      </c>
    </row>
    <row r="108" spans="1:6" ht="30" customHeight="1">
      <c r="A108" s="35"/>
      <c r="B108" s="36" t="s">
        <v>194</v>
      </c>
      <c r="C108" s="46" t="s">
        <v>5</v>
      </c>
      <c r="D108" s="47">
        <v>1.8</v>
      </c>
      <c r="E108" s="69">
        <v>2</v>
      </c>
      <c r="F108" s="47" t="s">
        <v>238</v>
      </c>
    </row>
    <row r="109" spans="1:6" ht="15" customHeight="1">
      <c r="A109" s="35"/>
      <c r="B109" s="36" t="s">
        <v>219</v>
      </c>
      <c r="C109" s="33" t="s">
        <v>64</v>
      </c>
      <c r="D109" s="44">
        <v>2150</v>
      </c>
      <c r="E109" s="70">
        <v>1445</v>
      </c>
      <c r="F109" s="34">
        <f>(E109/D109)*100</f>
        <v>67.2093023255814</v>
      </c>
    </row>
    <row r="110" spans="1:6" ht="15" customHeight="1">
      <c r="A110" s="35" t="s">
        <v>8</v>
      </c>
      <c r="B110" s="87" t="s">
        <v>195</v>
      </c>
      <c r="C110" s="33"/>
      <c r="D110" s="34"/>
      <c r="E110" s="68"/>
      <c r="F110" s="34"/>
    </row>
    <row r="111" spans="1:6" ht="15" customHeight="1">
      <c r="A111" s="35"/>
      <c r="B111" s="36" t="s">
        <v>224</v>
      </c>
      <c r="C111" s="46" t="s">
        <v>27</v>
      </c>
      <c r="D111" s="34">
        <v>2141.6</v>
      </c>
      <c r="E111" s="68">
        <v>2408.3</v>
      </c>
      <c r="F111" s="34">
        <f>(E111/D111)*100</f>
        <v>112.45330593948451</v>
      </c>
    </row>
    <row r="112" spans="1:6" ht="15" customHeight="1">
      <c r="A112" s="35"/>
      <c r="B112" s="36" t="s">
        <v>225</v>
      </c>
      <c r="C112" s="46" t="s">
        <v>27</v>
      </c>
      <c r="D112" s="34">
        <v>1272.5</v>
      </c>
      <c r="E112" s="68">
        <v>1287.3</v>
      </c>
      <c r="F112" s="34">
        <f>(E112/D112)*100</f>
        <v>101.1630648330059</v>
      </c>
    </row>
    <row r="113" spans="1:6" ht="15" customHeight="1">
      <c r="A113" s="35"/>
      <c r="B113" s="36" t="s">
        <v>226</v>
      </c>
      <c r="C113" s="46" t="s">
        <v>5</v>
      </c>
      <c r="D113" s="34">
        <v>69.4</v>
      </c>
      <c r="E113" s="68">
        <v>53.5</v>
      </c>
      <c r="F113" s="34" t="s">
        <v>238</v>
      </c>
    </row>
    <row r="114" spans="1:6" ht="15" customHeight="1">
      <c r="A114" s="35"/>
      <c r="B114" s="57" t="s">
        <v>196</v>
      </c>
      <c r="C114" s="46" t="s">
        <v>27</v>
      </c>
      <c r="D114" s="47">
        <v>1207.5</v>
      </c>
      <c r="E114" s="78">
        <v>1146.6</v>
      </c>
      <c r="F114" s="47">
        <f>(E114/D114)*100</f>
        <v>94.95652173913042</v>
      </c>
    </row>
    <row r="115" spans="1:6" ht="15" customHeight="1">
      <c r="A115" s="35"/>
      <c r="B115" s="57" t="s">
        <v>197</v>
      </c>
      <c r="C115" s="46" t="s">
        <v>28</v>
      </c>
      <c r="D115" s="34">
        <v>3593.7</v>
      </c>
      <c r="E115" s="74">
        <v>3247</v>
      </c>
      <c r="F115" s="34">
        <f>(E115/D115)*100</f>
        <v>90.3525614269416</v>
      </c>
    </row>
    <row r="116" spans="1:6" ht="15" customHeight="1">
      <c r="A116" s="35"/>
      <c r="B116" s="57" t="s">
        <v>198</v>
      </c>
      <c r="C116" s="46" t="s">
        <v>28</v>
      </c>
      <c r="D116" s="34">
        <v>1555</v>
      </c>
      <c r="E116" s="74">
        <v>1622.5</v>
      </c>
      <c r="F116" s="34">
        <f>(E116/D116)*100</f>
        <v>104.34083601286173</v>
      </c>
    </row>
    <row r="117" spans="1:6" ht="15" customHeight="1">
      <c r="A117" s="35" t="s">
        <v>252</v>
      </c>
      <c r="B117" s="37" t="s">
        <v>199</v>
      </c>
      <c r="C117" s="33"/>
      <c r="D117" s="58"/>
      <c r="E117" s="74"/>
      <c r="F117" s="34"/>
    </row>
    <row r="118" spans="1:6" ht="15" customHeight="1">
      <c r="A118" s="35"/>
      <c r="B118" s="36" t="s">
        <v>200</v>
      </c>
      <c r="C118" s="33" t="s">
        <v>5</v>
      </c>
      <c r="D118" s="34">
        <v>100</v>
      </c>
      <c r="E118" s="68">
        <v>76</v>
      </c>
      <c r="F118" s="34" t="s">
        <v>238</v>
      </c>
    </row>
    <row r="119" spans="1:6" ht="15" customHeight="1">
      <c r="A119" s="35"/>
      <c r="B119" s="36" t="s">
        <v>201</v>
      </c>
      <c r="C119" s="33" t="s">
        <v>5</v>
      </c>
      <c r="D119" s="34">
        <v>100</v>
      </c>
      <c r="E119" s="68">
        <v>80.1</v>
      </c>
      <c r="F119" s="34" t="s">
        <v>238</v>
      </c>
    </row>
    <row r="120" spans="1:6" ht="15" customHeight="1">
      <c r="A120" s="35"/>
      <c r="B120" s="36" t="s">
        <v>202</v>
      </c>
      <c r="C120" s="33" t="s">
        <v>5</v>
      </c>
      <c r="D120" s="34">
        <v>100</v>
      </c>
      <c r="E120" s="68">
        <v>92.6</v>
      </c>
      <c r="F120" s="34" t="s">
        <v>238</v>
      </c>
    </row>
    <row r="121" spans="1:6" ht="15" customHeight="1">
      <c r="A121" s="35"/>
      <c r="B121" s="36" t="s">
        <v>203</v>
      </c>
      <c r="C121" s="33" t="s">
        <v>5</v>
      </c>
      <c r="D121" s="34">
        <v>100</v>
      </c>
      <c r="E121" s="68">
        <v>92.5</v>
      </c>
      <c r="F121" s="34" t="s">
        <v>238</v>
      </c>
    </row>
    <row r="122" spans="1:6" ht="15" customHeight="1">
      <c r="A122" s="35"/>
      <c r="B122" s="36" t="s">
        <v>204</v>
      </c>
      <c r="C122" s="33" t="s">
        <v>64</v>
      </c>
      <c r="D122" s="44">
        <v>1</v>
      </c>
      <c r="E122" s="70">
        <v>4</v>
      </c>
      <c r="F122" s="34">
        <f>(E122/D122)*100</f>
        <v>400</v>
      </c>
    </row>
    <row r="123" spans="1:6" ht="15" customHeight="1">
      <c r="A123" s="35"/>
      <c r="B123" s="36" t="s">
        <v>227</v>
      </c>
      <c r="C123" s="33" t="s">
        <v>5</v>
      </c>
      <c r="D123" s="34">
        <v>20</v>
      </c>
      <c r="E123" s="80">
        <v>51</v>
      </c>
      <c r="F123" s="34" t="s">
        <v>238</v>
      </c>
    </row>
    <row r="124" spans="1:6" ht="15" customHeight="1">
      <c r="A124" s="35"/>
      <c r="B124" s="36" t="s">
        <v>228</v>
      </c>
      <c r="C124" s="33" t="s">
        <v>5</v>
      </c>
      <c r="D124" s="34">
        <v>6.2</v>
      </c>
      <c r="E124" s="80">
        <v>5.4</v>
      </c>
      <c r="F124" s="34" t="s">
        <v>238</v>
      </c>
    </row>
    <row r="125" spans="1:6" ht="15" customHeight="1">
      <c r="A125" s="35"/>
      <c r="B125" s="36" t="s">
        <v>229</v>
      </c>
      <c r="C125" s="33" t="s">
        <v>5</v>
      </c>
      <c r="D125" s="34">
        <v>10.5</v>
      </c>
      <c r="E125" s="80">
        <v>10.1</v>
      </c>
      <c r="F125" s="34" t="s">
        <v>238</v>
      </c>
    </row>
    <row r="126" spans="1:6" ht="15">
      <c r="A126" s="35"/>
      <c r="B126" s="36"/>
      <c r="C126" s="33"/>
      <c r="D126" s="58"/>
      <c r="E126" s="74"/>
      <c r="F126" s="34"/>
    </row>
    <row r="127" spans="1:6" ht="15" customHeight="1">
      <c r="A127" s="59" t="s">
        <v>9</v>
      </c>
      <c r="B127" s="37" t="s">
        <v>13</v>
      </c>
      <c r="C127" s="33"/>
      <c r="D127" s="34"/>
      <c r="E127" s="68"/>
      <c r="F127" s="34"/>
    </row>
    <row r="128" spans="1:6" ht="15" customHeight="1">
      <c r="A128" s="35" t="s">
        <v>22</v>
      </c>
      <c r="B128" s="37" t="s">
        <v>42</v>
      </c>
      <c r="C128" s="33"/>
      <c r="D128" s="34"/>
      <c r="E128" s="68"/>
      <c r="F128" s="34"/>
    </row>
    <row r="129" spans="1:6" ht="15" customHeight="1">
      <c r="A129" s="35"/>
      <c r="B129" s="37" t="s">
        <v>43</v>
      </c>
      <c r="C129" s="33" t="s">
        <v>27</v>
      </c>
      <c r="D129" s="56">
        <v>123.143</v>
      </c>
      <c r="E129" s="89">
        <v>85.3</v>
      </c>
      <c r="F129" s="34">
        <f aca="true" t="shared" si="3" ref="F129:F135">(E129/D129)*100</f>
        <v>69.26906117278287</v>
      </c>
    </row>
    <row r="130" spans="1:6" ht="15" customHeight="1">
      <c r="A130" s="35"/>
      <c r="B130" s="36" t="s">
        <v>44</v>
      </c>
      <c r="C130" s="54" t="s">
        <v>130</v>
      </c>
      <c r="D130" s="34">
        <v>7.5</v>
      </c>
      <c r="E130" s="89">
        <v>5.6</v>
      </c>
      <c r="F130" s="34">
        <f t="shared" si="3"/>
        <v>74.66666666666666</v>
      </c>
    </row>
    <row r="131" spans="1:6" ht="15" customHeight="1">
      <c r="A131" s="35"/>
      <c r="B131" s="60" t="s">
        <v>45</v>
      </c>
      <c r="C131" s="54" t="s">
        <v>46</v>
      </c>
      <c r="D131" s="56">
        <v>3.04</v>
      </c>
      <c r="E131" s="88">
        <v>3.04</v>
      </c>
      <c r="F131" s="34">
        <f t="shared" si="3"/>
        <v>100</v>
      </c>
    </row>
    <row r="132" spans="1:6" ht="15" customHeight="1">
      <c r="A132" s="35"/>
      <c r="B132" s="36" t="s">
        <v>47</v>
      </c>
      <c r="C132" s="33" t="s">
        <v>100</v>
      </c>
      <c r="D132" s="44">
        <v>2</v>
      </c>
      <c r="E132" s="92">
        <v>2</v>
      </c>
      <c r="F132" s="34">
        <f t="shared" si="3"/>
        <v>100</v>
      </c>
    </row>
    <row r="133" spans="1:6" ht="15" customHeight="1">
      <c r="A133" s="35"/>
      <c r="B133" s="36" t="s">
        <v>48</v>
      </c>
      <c r="C133" s="33" t="s">
        <v>131</v>
      </c>
      <c r="D133" s="56">
        <v>0.64</v>
      </c>
      <c r="E133" s="88">
        <v>0.64</v>
      </c>
      <c r="F133" s="34">
        <f t="shared" si="3"/>
        <v>100</v>
      </c>
    </row>
    <row r="134" spans="1:6" ht="15" customHeight="1">
      <c r="A134" s="35"/>
      <c r="B134" s="36" t="s">
        <v>49</v>
      </c>
      <c r="C134" s="33" t="s">
        <v>132</v>
      </c>
      <c r="D134" s="56">
        <v>0.435</v>
      </c>
      <c r="E134" s="88">
        <v>0.37</v>
      </c>
      <c r="F134" s="34">
        <f t="shared" si="3"/>
        <v>85.0574712643678</v>
      </c>
    </row>
    <row r="135" spans="1:6" ht="30" customHeight="1">
      <c r="A135" s="35"/>
      <c r="B135" s="36" t="s">
        <v>50</v>
      </c>
      <c r="C135" s="46" t="s">
        <v>132</v>
      </c>
      <c r="D135" s="82">
        <v>0.96</v>
      </c>
      <c r="E135" s="88">
        <v>0.847</v>
      </c>
      <c r="F135" s="47">
        <f t="shared" si="3"/>
        <v>88.22916666666667</v>
      </c>
    </row>
    <row r="136" spans="1:6" ht="15" customHeight="1">
      <c r="A136" s="35"/>
      <c r="B136" s="37" t="s">
        <v>51</v>
      </c>
      <c r="C136" s="33"/>
      <c r="D136" s="34"/>
      <c r="E136" s="89"/>
      <c r="F136" s="34"/>
    </row>
    <row r="137" spans="1:6" ht="15" customHeight="1">
      <c r="A137" s="35"/>
      <c r="B137" s="52" t="s">
        <v>52</v>
      </c>
      <c r="C137" s="54" t="s">
        <v>133</v>
      </c>
      <c r="D137" s="34">
        <v>53500</v>
      </c>
      <c r="E137" s="89">
        <v>52159</v>
      </c>
      <c r="F137" s="34">
        <f aca="true" t="shared" si="4" ref="F137:F145">(E137/D137)*100</f>
        <v>97.49345794392524</v>
      </c>
    </row>
    <row r="138" spans="1:6" ht="15" customHeight="1">
      <c r="A138" s="35"/>
      <c r="B138" s="52" t="s">
        <v>53</v>
      </c>
      <c r="C138" s="54" t="s">
        <v>133</v>
      </c>
      <c r="D138" s="34">
        <v>3400</v>
      </c>
      <c r="E138" s="89">
        <v>5265</v>
      </c>
      <c r="F138" s="34">
        <f t="shared" si="4"/>
        <v>154.85294117647058</v>
      </c>
    </row>
    <row r="139" spans="1:6" ht="15" customHeight="1">
      <c r="A139" s="35"/>
      <c r="B139" s="52" t="s">
        <v>54</v>
      </c>
      <c r="C139" s="54" t="s">
        <v>133</v>
      </c>
      <c r="D139" s="34">
        <v>385</v>
      </c>
      <c r="E139" s="89">
        <v>382.1</v>
      </c>
      <c r="F139" s="34">
        <f t="shared" si="4"/>
        <v>99.24675324675324</v>
      </c>
    </row>
    <row r="140" spans="1:6" ht="15" customHeight="1">
      <c r="A140" s="35"/>
      <c r="B140" s="52" t="s">
        <v>55</v>
      </c>
      <c r="C140" s="54" t="s">
        <v>133</v>
      </c>
      <c r="D140" s="34">
        <v>55</v>
      </c>
      <c r="E140" s="89">
        <v>54.3</v>
      </c>
      <c r="F140" s="34">
        <f t="shared" si="4"/>
        <v>98.72727272727272</v>
      </c>
    </row>
    <row r="141" spans="1:6" ht="14.25" customHeight="1">
      <c r="A141" s="35"/>
      <c r="B141" s="52" t="s">
        <v>56</v>
      </c>
      <c r="C141" s="54" t="s">
        <v>133</v>
      </c>
      <c r="D141" s="34">
        <v>24600</v>
      </c>
      <c r="E141" s="89">
        <v>24173</v>
      </c>
      <c r="F141" s="34">
        <f t="shared" si="4"/>
        <v>98.26422764227642</v>
      </c>
    </row>
    <row r="142" spans="1:6" ht="15" customHeight="1">
      <c r="A142" s="35"/>
      <c r="B142" s="52" t="s">
        <v>57</v>
      </c>
      <c r="C142" s="54" t="s">
        <v>133</v>
      </c>
      <c r="D142" s="34">
        <v>1000</v>
      </c>
      <c r="E142" s="89">
        <v>822.3</v>
      </c>
      <c r="F142" s="34">
        <f t="shared" si="4"/>
        <v>82.22999999999999</v>
      </c>
    </row>
    <row r="143" spans="1:6" ht="30" customHeight="1">
      <c r="A143" s="35"/>
      <c r="B143" s="36" t="s">
        <v>58</v>
      </c>
      <c r="C143" s="46" t="s">
        <v>60</v>
      </c>
      <c r="D143" s="50">
        <v>340</v>
      </c>
      <c r="E143" s="92">
        <v>427</v>
      </c>
      <c r="F143" s="34">
        <f t="shared" si="4"/>
        <v>125.58823529411765</v>
      </c>
    </row>
    <row r="144" spans="1:6" ht="30" customHeight="1">
      <c r="A144" s="35"/>
      <c r="B144" s="36" t="s">
        <v>59</v>
      </c>
      <c r="C144" s="46" t="s">
        <v>60</v>
      </c>
      <c r="D144" s="50">
        <v>80</v>
      </c>
      <c r="E144" s="92">
        <v>79</v>
      </c>
      <c r="F144" s="34">
        <f t="shared" si="4"/>
        <v>98.75</v>
      </c>
    </row>
    <row r="145" spans="1:6" ht="15" customHeight="1">
      <c r="A145" s="35"/>
      <c r="B145" s="36" t="s">
        <v>230</v>
      </c>
      <c r="C145" s="54" t="s">
        <v>133</v>
      </c>
      <c r="D145" s="44">
        <v>780</v>
      </c>
      <c r="E145" s="89">
        <v>723.6</v>
      </c>
      <c r="F145" s="34">
        <f t="shared" si="4"/>
        <v>92.76923076923077</v>
      </c>
    </row>
    <row r="146" spans="1:6" ht="15" customHeight="1">
      <c r="A146" s="35" t="s">
        <v>23</v>
      </c>
      <c r="B146" s="37" t="s">
        <v>61</v>
      </c>
      <c r="C146" s="33"/>
      <c r="D146" s="34"/>
      <c r="E146" s="68"/>
      <c r="F146" s="34"/>
    </row>
    <row r="147" spans="1:6" ht="15" customHeight="1">
      <c r="A147" s="35"/>
      <c r="B147" s="37" t="s">
        <v>62</v>
      </c>
      <c r="C147" s="33" t="s">
        <v>27</v>
      </c>
      <c r="D147" s="34">
        <v>124.8</v>
      </c>
      <c r="E147" s="80">
        <v>116.2</v>
      </c>
      <c r="F147" s="34">
        <f>(E147/D147)*100</f>
        <v>93.10897435897436</v>
      </c>
    </row>
    <row r="148" spans="1:6" ht="15" customHeight="1">
      <c r="A148" s="35" t="s">
        <v>31</v>
      </c>
      <c r="B148" s="37" t="s">
        <v>63</v>
      </c>
      <c r="C148" s="33"/>
      <c r="D148" s="34"/>
      <c r="E148" s="80"/>
      <c r="F148" s="34"/>
    </row>
    <row r="149" spans="1:6" ht="15" customHeight="1">
      <c r="A149" s="35"/>
      <c r="B149" s="36" t="s">
        <v>231</v>
      </c>
      <c r="C149" s="33" t="s">
        <v>60</v>
      </c>
      <c r="D149" s="44">
        <v>3000</v>
      </c>
      <c r="E149" s="80">
        <v>3264</v>
      </c>
      <c r="F149" s="34">
        <f>(E149/D149)*100</f>
        <v>108.80000000000001</v>
      </c>
    </row>
    <row r="150" spans="1:6" ht="15" customHeight="1">
      <c r="A150" s="35"/>
      <c r="B150" s="36" t="s">
        <v>240</v>
      </c>
      <c r="C150" s="33" t="s">
        <v>64</v>
      </c>
      <c r="D150" s="53" t="s">
        <v>241</v>
      </c>
      <c r="E150" s="83">
        <v>14</v>
      </c>
      <c r="F150" s="34">
        <v>100</v>
      </c>
    </row>
    <row r="151" spans="1:6" ht="15" customHeight="1">
      <c r="A151" s="35"/>
      <c r="B151" s="36" t="s">
        <v>232</v>
      </c>
      <c r="C151" s="33" t="s">
        <v>60</v>
      </c>
      <c r="D151" s="44">
        <v>3900</v>
      </c>
      <c r="E151" s="80">
        <v>3287</v>
      </c>
      <c r="F151" s="34">
        <f>(E151/D151)*100</f>
        <v>84.28205128205128</v>
      </c>
    </row>
    <row r="152" spans="1:6" ht="15" customHeight="1">
      <c r="A152" s="35"/>
      <c r="B152" s="36" t="s">
        <v>233</v>
      </c>
      <c r="C152" s="33" t="s">
        <v>64</v>
      </c>
      <c r="D152" s="44">
        <v>2850</v>
      </c>
      <c r="E152" s="80">
        <v>2652</v>
      </c>
      <c r="F152" s="34">
        <f>(E152/D152)*100</f>
        <v>93.05263157894737</v>
      </c>
    </row>
    <row r="153" spans="1:6" ht="15" customHeight="1">
      <c r="A153" s="35"/>
      <c r="B153" s="36" t="s">
        <v>65</v>
      </c>
      <c r="C153" s="33" t="s">
        <v>64</v>
      </c>
      <c r="D153" s="44">
        <v>2</v>
      </c>
      <c r="E153" s="83" t="s">
        <v>239</v>
      </c>
      <c r="F153" s="34" t="s">
        <v>238</v>
      </c>
    </row>
    <row r="154" spans="1:6" ht="15" customHeight="1">
      <c r="A154" s="35"/>
      <c r="B154" s="36" t="s">
        <v>66</v>
      </c>
      <c r="C154" s="33" t="s">
        <v>134</v>
      </c>
      <c r="D154" s="56">
        <v>2.85</v>
      </c>
      <c r="E154" s="81">
        <v>2.662</v>
      </c>
      <c r="F154" s="34">
        <f>(E154/D154)*100</f>
        <v>93.40350877192982</v>
      </c>
    </row>
    <row r="155" spans="1:6" ht="15" customHeight="1">
      <c r="A155" s="35"/>
      <c r="B155" s="36" t="s">
        <v>40</v>
      </c>
      <c r="C155" s="33"/>
      <c r="D155" s="56"/>
      <c r="E155" s="80"/>
      <c r="F155" s="34"/>
    </row>
    <row r="156" spans="1:6" ht="15" customHeight="1">
      <c r="A156" s="35"/>
      <c r="B156" s="61" t="s">
        <v>67</v>
      </c>
      <c r="C156" s="33" t="s">
        <v>134</v>
      </c>
      <c r="D156" s="56">
        <v>2.85</v>
      </c>
      <c r="E156" s="81">
        <v>2.612</v>
      </c>
      <c r="F156" s="34">
        <f>(E156/D156)*100</f>
        <v>91.64912280701755</v>
      </c>
    </row>
    <row r="157" spans="1:6" ht="15" customHeight="1">
      <c r="A157" s="35"/>
      <c r="B157" s="61" t="s">
        <v>68</v>
      </c>
      <c r="C157" s="33" t="s">
        <v>134</v>
      </c>
      <c r="D157" s="56">
        <v>0.08</v>
      </c>
      <c r="E157" s="81">
        <v>0.05</v>
      </c>
      <c r="F157" s="34" t="s">
        <v>238</v>
      </c>
    </row>
    <row r="158" spans="1:6" ht="15" customHeight="1">
      <c r="A158" s="35"/>
      <c r="B158" s="36" t="s">
        <v>69</v>
      </c>
      <c r="C158" s="33" t="s">
        <v>132</v>
      </c>
      <c r="D158" s="56">
        <v>3.9</v>
      </c>
      <c r="E158" s="81">
        <v>3.287</v>
      </c>
      <c r="F158" s="34">
        <f>(E158/D158)*100</f>
        <v>84.28205128205128</v>
      </c>
    </row>
    <row r="159" spans="1:6" ht="15" customHeight="1">
      <c r="A159" s="35"/>
      <c r="B159" s="36" t="s">
        <v>40</v>
      </c>
      <c r="C159" s="33"/>
      <c r="D159" s="56"/>
      <c r="E159" s="81"/>
      <c r="F159" s="34"/>
    </row>
    <row r="160" spans="1:6" ht="15" customHeight="1">
      <c r="A160" s="35"/>
      <c r="B160" s="61" t="s">
        <v>67</v>
      </c>
      <c r="C160" s="33" t="s">
        <v>132</v>
      </c>
      <c r="D160" s="56">
        <v>3.9</v>
      </c>
      <c r="E160" s="81">
        <v>3.237</v>
      </c>
      <c r="F160" s="34">
        <f>(E160/D160)*100</f>
        <v>83</v>
      </c>
    </row>
    <row r="161" spans="1:6" ht="15" customHeight="1">
      <c r="A161" s="35"/>
      <c r="B161" s="61" t="s">
        <v>68</v>
      </c>
      <c r="C161" s="33" t="s">
        <v>132</v>
      </c>
      <c r="D161" s="56">
        <v>0.1</v>
      </c>
      <c r="E161" s="81">
        <v>0.05</v>
      </c>
      <c r="F161" s="34" t="s">
        <v>238</v>
      </c>
    </row>
    <row r="162" spans="1:6" ht="15" customHeight="1">
      <c r="A162" s="35"/>
      <c r="B162" s="36" t="s">
        <v>70</v>
      </c>
      <c r="C162" s="33" t="s">
        <v>132</v>
      </c>
      <c r="D162" s="56">
        <v>0.5</v>
      </c>
      <c r="E162" s="84">
        <v>0.358</v>
      </c>
      <c r="F162" s="34">
        <f>(E162/D162)*100</f>
        <v>71.6</v>
      </c>
    </row>
    <row r="163" spans="1:6" ht="15" customHeight="1">
      <c r="A163" s="35"/>
      <c r="B163" s="37" t="s">
        <v>71</v>
      </c>
      <c r="C163" s="33" t="s">
        <v>64</v>
      </c>
      <c r="D163" s="44">
        <v>21</v>
      </c>
      <c r="E163" s="48">
        <v>21</v>
      </c>
      <c r="F163" s="34">
        <f>(E163/D163)*100</f>
        <v>100</v>
      </c>
    </row>
    <row r="164" spans="1:6" ht="15" customHeight="1">
      <c r="A164" s="31"/>
      <c r="B164" s="62" t="s">
        <v>72</v>
      </c>
      <c r="C164" s="33"/>
      <c r="D164" s="44"/>
      <c r="E164" s="48"/>
      <c r="F164" s="34"/>
    </row>
    <row r="165" spans="1:6" ht="15" customHeight="1">
      <c r="A165" s="35"/>
      <c r="B165" s="62" t="s">
        <v>73</v>
      </c>
      <c r="C165" s="33" t="s">
        <v>64</v>
      </c>
      <c r="D165" s="44">
        <v>21</v>
      </c>
      <c r="E165" s="85">
        <v>21</v>
      </c>
      <c r="F165" s="34">
        <f>(E165/D165)*100</f>
        <v>100</v>
      </c>
    </row>
    <row r="166" spans="1:6" ht="15" customHeight="1">
      <c r="A166" s="35"/>
      <c r="B166" s="61" t="s">
        <v>74</v>
      </c>
      <c r="C166" s="33" t="s">
        <v>64</v>
      </c>
      <c r="D166" s="44" t="s">
        <v>239</v>
      </c>
      <c r="E166" s="85" t="s">
        <v>239</v>
      </c>
      <c r="F166" s="34" t="s">
        <v>238</v>
      </c>
    </row>
    <row r="167" spans="1:6" ht="15" customHeight="1">
      <c r="A167" s="31"/>
      <c r="B167" s="36" t="s">
        <v>75</v>
      </c>
      <c r="C167" s="33" t="s">
        <v>132</v>
      </c>
      <c r="D167" s="56">
        <v>9.37</v>
      </c>
      <c r="E167" s="81">
        <v>8.99</v>
      </c>
      <c r="F167" s="34">
        <f>(E167/D167)*100</f>
        <v>95.94450373532551</v>
      </c>
    </row>
    <row r="168" spans="1:6" ht="15" customHeight="1">
      <c r="A168" s="31"/>
      <c r="B168" s="45" t="s">
        <v>72</v>
      </c>
      <c r="C168" s="33"/>
      <c r="D168" s="56"/>
      <c r="E168" s="84"/>
      <c r="F168" s="34"/>
    </row>
    <row r="169" spans="1:6" ht="15" customHeight="1">
      <c r="A169" s="31"/>
      <c r="B169" s="61" t="s">
        <v>76</v>
      </c>
      <c r="C169" s="33" t="s">
        <v>132</v>
      </c>
      <c r="D169" s="56">
        <v>9.265</v>
      </c>
      <c r="E169" s="81">
        <v>8.887</v>
      </c>
      <c r="F169" s="34">
        <f>(E169/D169)*100</f>
        <v>95.92012951969778</v>
      </c>
    </row>
    <row r="170" spans="1:6" ht="15" customHeight="1">
      <c r="A170" s="31"/>
      <c r="B170" s="61" t="s">
        <v>77</v>
      </c>
      <c r="C170" s="33" t="s">
        <v>132</v>
      </c>
      <c r="D170" s="56">
        <v>0.105</v>
      </c>
      <c r="E170" s="84">
        <v>0.103</v>
      </c>
      <c r="F170" s="34">
        <f>(E170/D170)*100</f>
        <v>98.09523809523809</v>
      </c>
    </row>
    <row r="171" spans="1:6" ht="15" customHeight="1">
      <c r="A171" s="31"/>
      <c r="B171" s="36" t="s">
        <v>70</v>
      </c>
      <c r="C171" s="33" t="s">
        <v>132</v>
      </c>
      <c r="D171" s="56">
        <v>0.857</v>
      </c>
      <c r="E171" s="81">
        <v>0.821</v>
      </c>
      <c r="F171" s="34">
        <f>(E171/D171)*100</f>
        <v>95.79929988331388</v>
      </c>
    </row>
    <row r="172" spans="1:6" ht="15" customHeight="1">
      <c r="A172" s="31"/>
      <c r="B172" s="36" t="s">
        <v>78</v>
      </c>
      <c r="C172" s="33" t="s">
        <v>60</v>
      </c>
      <c r="D172" s="34">
        <v>23.2</v>
      </c>
      <c r="E172" s="80">
        <v>24</v>
      </c>
      <c r="F172" s="34">
        <f>(E172/D172)*100</f>
        <v>103.44827586206897</v>
      </c>
    </row>
    <row r="173" spans="1:6" ht="15" customHeight="1">
      <c r="A173" s="31"/>
      <c r="B173" s="61" t="s">
        <v>67</v>
      </c>
      <c r="C173" s="33" t="s">
        <v>60</v>
      </c>
      <c r="D173" s="34">
        <v>23.2</v>
      </c>
      <c r="E173" s="80">
        <v>24</v>
      </c>
      <c r="F173" s="34">
        <f>(E173/D173)*100</f>
        <v>103.44827586206897</v>
      </c>
    </row>
    <row r="174" spans="1:6" ht="15" customHeight="1">
      <c r="A174" s="31"/>
      <c r="B174" s="61" t="s">
        <v>68</v>
      </c>
      <c r="C174" s="33" t="s">
        <v>60</v>
      </c>
      <c r="D174" s="44" t="s">
        <v>239</v>
      </c>
      <c r="E174" s="80" t="s">
        <v>239</v>
      </c>
      <c r="F174" s="34" t="s">
        <v>238</v>
      </c>
    </row>
    <row r="175" spans="1:6" ht="15" customHeight="1">
      <c r="A175" s="31"/>
      <c r="B175" s="63" t="s">
        <v>79</v>
      </c>
      <c r="C175" s="33" t="s">
        <v>132</v>
      </c>
      <c r="D175" s="56">
        <v>0.824</v>
      </c>
      <c r="E175" s="88">
        <v>1.453</v>
      </c>
      <c r="F175" s="34">
        <f>(E175/D175)*100</f>
        <v>176.3349514563107</v>
      </c>
    </row>
    <row r="176" spans="1:6" ht="15" customHeight="1">
      <c r="A176" s="31"/>
      <c r="B176" s="36" t="s">
        <v>80</v>
      </c>
      <c r="C176" s="33" t="s">
        <v>5</v>
      </c>
      <c r="D176" s="34">
        <v>100</v>
      </c>
      <c r="E176" s="89">
        <v>62.4</v>
      </c>
      <c r="F176" s="34" t="s">
        <v>238</v>
      </c>
    </row>
    <row r="177" spans="1:6" ht="15" customHeight="1">
      <c r="A177" s="31"/>
      <c r="B177" s="36" t="s">
        <v>81</v>
      </c>
      <c r="C177" s="33"/>
      <c r="D177" s="34"/>
      <c r="E177" s="89"/>
      <c r="F177" s="34"/>
    </row>
    <row r="178" spans="1:6" ht="15" customHeight="1">
      <c r="A178" s="31"/>
      <c r="B178" s="36" t="s">
        <v>261</v>
      </c>
      <c r="C178" s="33" t="s">
        <v>132</v>
      </c>
      <c r="D178" s="56">
        <v>0.552</v>
      </c>
      <c r="E178" s="88">
        <v>0.547</v>
      </c>
      <c r="F178" s="34">
        <f>(E178/D178)*100</f>
        <v>99.09420289855072</v>
      </c>
    </row>
    <row r="179" spans="1:6" ht="15" customHeight="1">
      <c r="A179" s="31"/>
      <c r="B179" s="36" t="s">
        <v>82</v>
      </c>
      <c r="C179" s="33" t="s">
        <v>132</v>
      </c>
      <c r="D179" s="56">
        <v>0.91</v>
      </c>
      <c r="E179" s="75">
        <v>0.701</v>
      </c>
      <c r="F179" s="34">
        <f>(E179/D179)*100</f>
        <v>77.03296703296702</v>
      </c>
    </row>
    <row r="180" spans="1:6" ht="15" customHeight="1">
      <c r="A180" s="35" t="s">
        <v>32</v>
      </c>
      <c r="B180" s="37" t="s">
        <v>83</v>
      </c>
      <c r="C180" s="33"/>
      <c r="D180" s="34"/>
      <c r="E180" s="68"/>
      <c r="F180" s="34"/>
    </row>
    <row r="181" spans="1:6" ht="15" customHeight="1">
      <c r="A181" s="31"/>
      <c r="B181" s="45" t="s">
        <v>84</v>
      </c>
      <c r="C181" s="33" t="s">
        <v>100</v>
      </c>
      <c r="D181" s="44">
        <v>5</v>
      </c>
      <c r="E181" s="70">
        <v>5</v>
      </c>
      <c r="F181" s="34">
        <f>(E181/D181)*100</f>
        <v>100</v>
      </c>
    </row>
    <row r="182" spans="1:6" ht="15" customHeight="1">
      <c r="A182" s="31"/>
      <c r="B182" s="45" t="s">
        <v>85</v>
      </c>
      <c r="C182" s="33" t="s">
        <v>132</v>
      </c>
      <c r="D182" s="56">
        <v>1.871</v>
      </c>
      <c r="E182" s="75">
        <v>1.633</v>
      </c>
      <c r="F182" s="34">
        <f>(E182/D182)*100</f>
        <v>87.27952966328166</v>
      </c>
    </row>
    <row r="183" spans="1:6" ht="15" customHeight="1">
      <c r="A183" s="31"/>
      <c r="B183" s="45" t="s">
        <v>86</v>
      </c>
      <c r="C183" s="33" t="s">
        <v>132</v>
      </c>
      <c r="D183" s="56">
        <v>0.937</v>
      </c>
      <c r="E183" s="75">
        <v>0.715</v>
      </c>
      <c r="F183" s="34">
        <f>(E183/D183)*100</f>
        <v>76.30736392742796</v>
      </c>
    </row>
    <row r="184" spans="1:6" ht="15" customHeight="1">
      <c r="A184" s="31"/>
      <c r="B184" s="45" t="s">
        <v>87</v>
      </c>
      <c r="C184" s="33" t="s">
        <v>132</v>
      </c>
      <c r="D184" s="56">
        <v>0.747</v>
      </c>
      <c r="E184" s="75">
        <v>0.616</v>
      </c>
      <c r="F184" s="34">
        <f>(E184/D184)*100</f>
        <v>82.46318607764391</v>
      </c>
    </row>
    <row r="185" spans="1:6" ht="15" customHeight="1">
      <c r="A185" s="31"/>
      <c r="B185" s="45" t="s">
        <v>88</v>
      </c>
      <c r="C185" s="33" t="s">
        <v>132</v>
      </c>
      <c r="D185" s="56">
        <v>0.81</v>
      </c>
      <c r="E185" s="75">
        <v>0.747</v>
      </c>
      <c r="F185" s="34">
        <f>(E185/D185)*100</f>
        <v>92.22222222222221</v>
      </c>
    </row>
    <row r="186" spans="1:6" ht="15" customHeight="1">
      <c r="A186" s="35" t="s">
        <v>33</v>
      </c>
      <c r="B186" s="37" t="s">
        <v>89</v>
      </c>
      <c r="C186" s="33"/>
      <c r="D186" s="34"/>
      <c r="E186" s="68"/>
      <c r="F186" s="34"/>
    </row>
    <row r="187" spans="1:6" ht="15" customHeight="1">
      <c r="A187" s="31"/>
      <c r="B187" s="61" t="s">
        <v>84</v>
      </c>
      <c r="C187" s="33" t="s">
        <v>100</v>
      </c>
      <c r="D187" s="44">
        <v>3</v>
      </c>
      <c r="E187" s="70">
        <v>3</v>
      </c>
      <c r="F187" s="34">
        <f aca="true" t="shared" si="5" ref="F187:F194">(E187/D187)*100</f>
        <v>100</v>
      </c>
    </row>
    <row r="188" spans="1:6" ht="15" customHeight="1">
      <c r="A188" s="31"/>
      <c r="B188" s="61" t="s">
        <v>90</v>
      </c>
      <c r="C188" s="33" t="s">
        <v>100</v>
      </c>
      <c r="D188" s="44">
        <v>2</v>
      </c>
      <c r="E188" s="70">
        <v>2</v>
      </c>
      <c r="F188" s="34">
        <f t="shared" si="5"/>
        <v>100</v>
      </c>
    </row>
    <row r="189" spans="1:6" ht="15" customHeight="1">
      <c r="A189" s="31"/>
      <c r="B189" s="61" t="s">
        <v>94</v>
      </c>
      <c r="C189" s="33" t="s">
        <v>132</v>
      </c>
      <c r="D189" s="56">
        <v>2.688</v>
      </c>
      <c r="E189" s="75">
        <v>2.333</v>
      </c>
      <c r="F189" s="34">
        <f t="shared" si="5"/>
        <v>86.79315476190477</v>
      </c>
    </row>
    <row r="190" spans="1:6" ht="15" customHeight="1">
      <c r="A190" s="35"/>
      <c r="B190" s="61" t="s">
        <v>91</v>
      </c>
      <c r="C190" s="33" t="s">
        <v>132</v>
      </c>
      <c r="D190" s="56">
        <v>2.438</v>
      </c>
      <c r="E190" s="75">
        <v>2.169</v>
      </c>
      <c r="F190" s="34">
        <f t="shared" si="5"/>
        <v>88.96636587366693</v>
      </c>
    </row>
    <row r="191" spans="1:6" ht="15" customHeight="1">
      <c r="A191" s="31"/>
      <c r="B191" s="61" t="s">
        <v>95</v>
      </c>
      <c r="C191" s="33" t="s">
        <v>132</v>
      </c>
      <c r="D191" s="56">
        <v>1.025</v>
      </c>
      <c r="E191" s="75">
        <v>0.922</v>
      </c>
      <c r="F191" s="34">
        <f t="shared" si="5"/>
        <v>89.95121951219514</v>
      </c>
    </row>
    <row r="192" spans="1:6" ht="15" customHeight="1">
      <c r="A192" s="31"/>
      <c r="B192" s="61" t="s">
        <v>92</v>
      </c>
      <c r="C192" s="33" t="s">
        <v>132</v>
      </c>
      <c r="D192" s="56">
        <v>0.915</v>
      </c>
      <c r="E192" s="75">
        <v>0.484</v>
      </c>
      <c r="F192" s="34">
        <f t="shared" si="5"/>
        <v>52.89617486338798</v>
      </c>
    </row>
    <row r="193" spans="1:6" ht="15" customHeight="1">
      <c r="A193" s="31"/>
      <c r="B193" s="61" t="s">
        <v>96</v>
      </c>
      <c r="C193" s="33" t="s">
        <v>132</v>
      </c>
      <c r="D193" s="56">
        <v>1.07</v>
      </c>
      <c r="E193" s="75">
        <v>1.038</v>
      </c>
      <c r="F193" s="34">
        <f t="shared" si="5"/>
        <v>97.00934579439252</v>
      </c>
    </row>
    <row r="194" spans="1:6" ht="15" customHeight="1">
      <c r="A194" s="31"/>
      <c r="B194" s="61" t="s">
        <v>93</v>
      </c>
      <c r="C194" s="33" t="s">
        <v>132</v>
      </c>
      <c r="D194" s="56">
        <v>0.988</v>
      </c>
      <c r="E194" s="75">
        <v>0.971</v>
      </c>
      <c r="F194" s="34">
        <f t="shared" si="5"/>
        <v>98.27935222672065</v>
      </c>
    </row>
    <row r="195" spans="1:6" ht="15" customHeight="1">
      <c r="A195" s="35" t="s">
        <v>26</v>
      </c>
      <c r="B195" s="37" t="s">
        <v>97</v>
      </c>
      <c r="C195" s="33"/>
      <c r="D195" s="34"/>
      <c r="E195" s="68"/>
      <c r="F195" s="34"/>
    </row>
    <row r="196" spans="1:6" ht="15" customHeight="1">
      <c r="A196" s="35"/>
      <c r="B196" s="37" t="s">
        <v>98</v>
      </c>
      <c r="C196" s="33" t="s">
        <v>27</v>
      </c>
      <c r="D196" s="34">
        <v>15.742</v>
      </c>
      <c r="E196" s="68">
        <v>15.1</v>
      </c>
      <c r="F196" s="34">
        <f>(E196/D196)*100</f>
        <v>95.92173802566381</v>
      </c>
    </row>
    <row r="197" spans="1:6" ht="15" customHeight="1">
      <c r="A197" s="31"/>
      <c r="B197" s="45" t="s">
        <v>99</v>
      </c>
      <c r="C197" s="33" t="s">
        <v>100</v>
      </c>
      <c r="D197" s="44">
        <v>6</v>
      </c>
      <c r="E197" s="70">
        <v>6</v>
      </c>
      <c r="F197" s="34">
        <f>(E197/D197)*100</f>
        <v>100</v>
      </c>
    </row>
    <row r="198" spans="1:6" ht="15" customHeight="1">
      <c r="A198" s="31"/>
      <c r="B198" s="45" t="s">
        <v>101</v>
      </c>
      <c r="C198" s="33" t="s">
        <v>100</v>
      </c>
      <c r="D198" s="44">
        <v>1</v>
      </c>
      <c r="E198" s="70">
        <v>1</v>
      </c>
      <c r="F198" s="34">
        <f>(E198/D198)*100</f>
        <v>100</v>
      </c>
    </row>
    <row r="199" spans="1:6" ht="15" customHeight="1">
      <c r="A199" s="31"/>
      <c r="B199" s="45" t="s">
        <v>102</v>
      </c>
      <c r="C199" s="33" t="s">
        <v>100</v>
      </c>
      <c r="D199" s="44" t="s">
        <v>239</v>
      </c>
      <c r="E199" s="70" t="s">
        <v>239</v>
      </c>
      <c r="F199" s="34" t="s">
        <v>238</v>
      </c>
    </row>
    <row r="200" spans="1:6" ht="15" customHeight="1">
      <c r="A200" s="31"/>
      <c r="B200" s="45" t="s">
        <v>242</v>
      </c>
      <c r="C200" s="33" t="s">
        <v>100</v>
      </c>
      <c r="D200" s="44">
        <v>1</v>
      </c>
      <c r="E200" s="70">
        <v>1</v>
      </c>
      <c r="F200" s="34">
        <f>(E200/D200)*100</f>
        <v>100</v>
      </c>
    </row>
    <row r="201" spans="1:6" ht="15" customHeight="1">
      <c r="A201" s="31"/>
      <c r="B201" s="36" t="s">
        <v>103</v>
      </c>
      <c r="C201" s="33" t="s">
        <v>100</v>
      </c>
      <c r="D201" s="44">
        <v>1</v>
      </c>
      <c r="E201" s="70">
        <v>1</v>
      </c>
      <c r="F201" s="34">
        <f>(E201/D201)*100</f>
        <v>100</v>
      </c>
    </row>
    <row r="202" spans="1:6" ht="15" customHeight="1">
      <c r="A202" s="31"/>
      <c r="B202" s="45" t="s">
        <v>104</v>
      </c>
      <c r="C202" s="46" t="s">
        <v>100</v>
      </c>
      <c r="D202" s="50">
        <v>4</v>
      </c>
      <c r="E202" s="71">
        <v>4</v>
      </c>
      <c r="F202" s="47">
        <f>(E202/D202)*100</f>
        <v>100</v>
      </c>
    </row>
    <row r="203" spans="1:6" ht="15" customHeight="1">
      <c r="A203" s="35" t="s">
        <v>10</v>
      </c>
      <c r="B203" s="37" t="s">
        <v>105</v>
      </c>
      <c r="C203" s="33"/>
      <c r="D203" s="44"/>
      <c r="E203" s="70"/>
      <c r="F203" s="34"/>
    </row>
    <row r="204" spans="1:6" ht="15" customHeight="1">
      <c r="A204" s="35"/>
      <c r="B204" s="37" t="s">
        <v>106</v>
      </c>
      <c r="C204" s="33" t="s">
        <v>27</v>
      </c>
      <c r="D204" s="34">
        <v>9.3</v>
      </c>
      <c r="E204" s="68">
        <v>9.3</v>
      </c>
      <c r="F204" s="34">
        <f aca="true" t="shared" si="6" ref="F204:F211">(E204/D204)*100</f>
        <v>100</v>
      </c>
    </row>
    <row r="205" spans="1:6" ht="15" customHeight="1">
      <c r="A205" s="31"/>
      <c r="B205" s="64" t="s">
        <v>107</v>
      </c>
      <c r="C205" s="33" t="s">
        <v>100</v>
      </c>
      <c r="D205" s="44">
        <v>1</v>
      </c>
      <c r="E205" s="70">
        <v>1</v>
      </c>
      <c r="F205" s="34">
        <f t="shared" si="6"/>
        <v>100</v>
      </c>
    </row>
    <row r="206" spans="1:6" ht="15" customHeight="1">
      <c r="A206" s="31"/>
      <c r="B206" s="64" t="s">
        <v>108</v>
      </c>
      <c r="C206" s="33" t="s">
        <v>100</v>
      </c>
      <c r="D206" s="44">
        <v>47</v>
      </c>
      <c r="E206" s="70">
        <v>46</v>
      </c>
      <c r="F206" s="34">
        <f t="shared" si="6"/>
        <v>97.87234042553192</v>
      </c>
    </row>
    <row r="207" spans="1:6" ht="15" customHeight="1">
      <c r="A207" s="31"/>
      <c r="B207" s="64" t="s">
        <v>109</v>
      </c>
      <c r="C207" s="33" t="s">
        <v>100</v>
      </c>
      <c r="D207" s="44">
        <v>2</v>
      </c>
      <c r="E207" s="70">
        <v>2</v>
      </c>
      <c r="F207" s="34">
        <f t="shared" si="6"/>
        <v>100</v>
      </c>
    </row>
    <row r="208" spans="1:6" ht="15" customHeight="1">
      <c r="A208" s="31"/>
      <c r="B208" s="64" t="s">
        <v>110</v>
      </c>
      <c r="C208" s="33" t="s">
        <v>100</v>
      </c>
      <c r="D208" s="44">
        <v>70</v>
      </c>
      <c r="E208" s="70">
        <v>70</v>
      </c>
      <c r="F208" s="34">
        <f t="shared" si="6"/>
        <v>100</v>
      </c>
    </row>
    <row r="209" spans="1:6" ht="42.75" customHeight="1">
      <c r="A209" s="31"/>
      <c r="B209" s="64" t="s">
        <v>111</v>
      </c>
      <c r="C209" s="33" t="s">
        <v>100</v>
      </c>
      <c r="D209" s="44">
        <v>13</v>
      </c>
      <c r="E209" s="70">
        <v>12</v>
      </c>
      <c r="F209" s="34">
        <f t="shared" si="6"/>
        <v>92.3076923076923</v>
      </c>
    </row>
    <row r="210" spans="1:6" ht="30" customHeight="1">
      <c r="A210" s="31"/>
      <c r="B210" s="64" t="s">
        <v>112</v>
      </c>
      <c r="C210" s="33" t="s">
        <v>100</v>
      </c>
      <c r="D210" s="44">
        <v>6</v>
      </c>
      <c r="E210" s="70">
        <v>6</v>
      </c>
      <c r="F210" s="34">
        <f t="shared" si="6"/>
        <v>100</v>
      </c>
    </row>
    <row r="211" spans="1:6" ht="30" customHeight="1">
      <c r="A211" s="31"/>
      <c r="B211" s="64" t="s">
        <v>113</v>
      </c>
      <c r="C211" s="33" t="s">
        <v>100</v>
      </c>
      <c r="D211" s="44">
        <v>5</v>
      </c>
      <c r="E211" s="70">
        <v>5</v>
      </c>
      <c r="F211" s="34">
        <f t="shared" si="6"/>
        <v>100</v>
      </c>
    </row>
    <row r="212" spans="1:6" ht="15" customHeight="1">
      <c r="A212" s="35" t="s">
        <v>11</v>
      </c>
      <c r="B212" s="37" t="s">
        <v>114</v>
      </c>
      <c r="C212" s="33"/>
      <c r="D212" s="44"/>
      <c r="E212" s="70"/>
      <c r="F212" s="34"/>
    </row>
    <row r="213" spans="1:6" ht="15" customHeight="1">
      <c r="A213" s="35"/>
      <c r="B213" s="36" t="s">
        <v>243</v>
      </c>
      <c r="C213" s="33" t="s">
        <v>60</v>
      </c>
      <c r="D213" s="44">
        <v>210</v>
      </c>
      <c r="E213" s="85">
        <v>206</v>
      </c>
      <c r="F213" s="34">
        <f>(E213/D213)*100</f>
        <v>98.09523809523809</v>
      </c>
    </row>
    <row r="214" spans="1:6" ht="15" customHeight="1">
      <c r="A214" s="31"/>
      <c r="B214" s="45" t="s">
        <v>115</v>
      </c>
      <c r="C214" s="33" t="s">
        <v>100</v>
      </c>
      <c r="D214" s="34" t="s">
        <v>239</v>
      </c>
      <c r="E214" s="85" t="s">
        <v>239</v>
      </c>
      <c r="F214" s="34" t="s">
        <v>239</v>
      </c>
    </row>
    <row r="215" spans="1:6" ht="15" customHeight="1">
      <c r="A215" s="31"/>
      <c r="B215" s="45" t="s">
        <v>116</v>
      </c>
      <c r="C215" s="33" t="s">
        <v>60</v>
      </c>
      <c r="D215" s="34" t="s">
        <v>239</v>
      </c>
      <c r="E215" s="85" t="s">
        <v>239</v>
      </c>
      <c r="F215" s="34" t="s">
        <v>239</v>
      </c>
    </row>
    <row r="216" spans="1:6" ht="15" customHeight="1">
      <c r="A216" s="31"/>
      <c r="B216" s="36" t="s">
        <v>117</v>
      </c>
      <c r="C216" s="33" t="s">
        <v>100</v>
      </c>
      <c r="D216" s="34" t="s">
        <v>239</v>
      </c>
      <c r="E216" s="85" t="s">
        <v>239</v>
      </c>
      <c r="F216" s="34" t="s">
        <v>239</v>
      </c>
    </row>
    <row r="217" spans="1:6" ht="15" customHeight="1">
      <c r="A217" s="31"/>
      <c r="B217" s="45" t="s">
        <v>118</v>
      </c>
      <c r="C217" s="33" t="s">
        <v>100</v>
      </c>
      <c r="D217" s="44">
        <v>9</v>
      </c>
      <c r="E217" s="86">
        <v>7</v>
      </c>
      <c r="F217" s="34">
        <f>(E217/D217)*100</f>
        <v>77.77777777777779</v>
      </c>
    </row>
    <row r="218" spans="1:6" ht="15" customHeight="1">
      <c r="A218" s="31"/>
      <c r="B218" s="45" t="s">
        <v>116</v>
      </c>
      <c r="C218" s="33" t="s">
        <v>100</v>
      </c>
      <c r="D218" s="44">
        <v>13</v>
      </c>
      <c r="E218" s="86">
        <v>11</v>
      </c>
      <c r="F218" s="34">
        <f>(E218/D218)*100</f>
        <v>84.61538461538461</v>
      </c>
    </row>
    <row r="219" spans="1:6" ht="15" customHeight="1">
      <c r="A219" s="35"/>
      <c r="B219" s="45" t="s">
        <v>119</v>
      </c>
      <c r="C219" s="33" t="s">
        <v>100</v>
      </c>
      <c r="D219" s="34" t="s">
        <v>239</v>
      </c>
      <c r="E219" s="85" t="s">
        <v>239</v>
      </c>
      <c r="F219" s="34" t="s">
        <v>239</v>
      </c>
    </row>
    <row r="220" spans="1:9" ht="15" customHeight="1">
      <c r="A220" s="31"/>
      <c r="B220" s="45" t="s">
        <v>120</v>
      </c>
      <c r="C220" s="33" t="s">
        <v>100</v>
      </c>
      <c r="D220" s="44">
        <v>1</v>
      </c>
      <c r="E220" s="85" t="s">
        <v>239</v>
      </c>
      <c r="F220" s="34" t="s">
        <v>239</v>
      </c>
      <c r="G220" s="8"/>
      <c r="H220" s="9"/>
      <c r="I220" s="9"/>
    </row>
    <row r="221" spans="1:9" ht="15" customHeight="1">
      <c r="A221" s="31"/>
      <c r="B221" s="45" t="s">
        <v>121</v>
      </c>
      <c r="C221" s="33" t="s">
        <v>60</v>
      </c>
      <c r="D221" s="44">
        <v>10</v>
      </c>
      <c r="E221" s="86">
        <v>9</v>
      </c>
      <c r="F221" s="34">
        <f>(E221/D221)*100</f>
        <v>90</v>
      </c>
      <c r="G221" s="8"/>
      <c r="H221" s="9"/>
      <c r="I221" s="9"/>
    </row>
    <row r="222" spans="1:9" ht="15" customHeight="1">
      <c r="A222" s="31"/>
      <c r="B222" s="45" t="s">
        <v>122</v>
      </c>
      <c r="C222" s="33" t="s">
        <v>100</v>
      </c>
      <c r="D222" s="44">
        <v>1</v>
      </c>
      <c r="E222" s="85" t="s">
        <v>239</v>
      </c>
      <c r="F222" s="34" t="s">
        <v>239</v>
      </c>
      <c r="G222" s="8"/>
      <c r="H222" s="10"/>
      <c r="I222" s="10"/>
    </row>
    <row r="223" spans="1:6" ht="15" customHeight="1">
      <c r="A223" s="31"/>
      <c r="B223" s="45" t="s">
        <v>123</v>
      </c>
      <c r="C223" s="33" t="s">
        <v>100</v>
      </c>
      <c r="D223" s="34" t="s">
        <v>239</v>
      </c>
      <c r="E223" s="85" t="s">
        <v>239</v>
      </c>
      <c r="F223" s="34" t="s">
        <v>239</v>
      </c>
    </row>
    <row r="224" spans="1:6" ht="16.5" customHeight="1">
      <c r="A224" s="31"/>
      <c r="B224" s="45" t="s">
        <v>124</v>
      </c>
      <c r="C224" s="33" t="s">
        <v>100</v>
      </c>
      <c r="D224" s="34" t="s">
        <v>239</v>
      </c>
      <c r="E224" s="85" t="s">
        <v>239</v>
      </c>
      <c r="F224" s="34" t="s">
        <v>239</v>
      </c>
    </row>
    <row r="225" spans="1:6" ht="15" customHeight="1">
      <c r="A225" s="31"/>
      <c r="B225" s="45" t="s">
        <v>125</v>
      </c>
      <c r="C225" s="33" t="s">
        <v>100</v>
      </c>
      <c r="D225" s="34" t="s">
        <v>239</v>
      </c>
      <c r="E225" s="85" t="s">
        <v>239</v>
      </c>
      <c r="F225" s="34" t="s">
        <v>239</v>
      </c>
    </row>
    <row r="226" spans="1:6" ht="15" customHeight="1">
      <c r="A226" s="31"/>
      <c r="B226" s="45" t="s">
        <v>126</v>
      </c>
      <c r="C226" s="33" t="s">
        <v>100</v>
      </c>
      <c r="D226" s="34" t="s">
        <v>239</v>
      </c>
      <c r="E226" s="85" t="s">
        <v>239</v>
      </c>
      <c r="F226" s="34" t="s">
        <v>239</v>
      </c>
    </row>
    <row r="227" spans="1:6" ht="15" customHeight="1">
      <c r="A227" s="31"/>
      <c r="B227" s="45"/>
      <c r="C227" s="33"/>
      <c r="D227" s="34"/>
      <c r="E227" s="68"/>
      <c r="F227" s="34"/>
    </row>
    <row r="228" spans="1:6" ht="15" customHeight="1">
      <c r="A228" s="31" t="s">
        <v>12</v>
      </c>
      <c r="B228" s="37" t="s">
        <v>127</v>
      </c>
      <c r="C228" s="33"/>
      <c r="D228" s="44"/>
      <c r="E228" s="70"/>
      <c r="F228" s="34"/>
    </row>
    <row r="229" spans="1:6" ht="15" customHeight="1">
      <c r="A229" s="65"/>
      <c r="B229" s="37" t="s">
        <v>128</v>
      </c>
      <c r="C229" s="33"/>
      <c r="D229" s="34"/>
      <c r="E229" s="68"/>
      <c r="F229" s="34"/>
    </row>
    <row r="230" spans="1:6" ht="15" customHeight="1">
      <c r="A230" s="31"/>
      <c r="B230" s="36" t="s">
        <v>129</v>
      </c>
      <c r="C230" s="33" t="s">
        <v>135</v>
      </c>
      <c r="D230" s="34">
        <v>7.2</v>
      </c>
      <c r="E230" s="68" t="s">
        <v>260</v>
      </c>
      <c r="F230" s="34" t="s">
        <v>239</v>
      </c>
    </row>
    <row r="231" spans="1:6" ht="17.25" customHeight="1">
      <c r="A231" s="20"/>
      <c r="B231" s="21"/>
      <c r="C231" s="17"/>
      <c r="D231" s="22"/>
      <c r="E231" s="22"/>
      <c r="F231" s="23"/>
    </row>
    <row r="232" spans="1:7" ht="15" customHeight="1">
      <c r="A232" s="11"/>
      <c r="B232" s="24"/>
      <c r="C232" s="25"/>
      <c r="D232" s="26"/>
      <c r="E232" s="26"/>
      <c r="F232" s="25"/>
      <c r="G232" s="15"/>
    </row>
    <row r="233" spans="1:6" ht="15.75" customHeight="1">
      <c r="A233" s="18"/>
      <c r="B233" s="93"/>
      <c r="C233" s="93"/>
      <c r="D233" s="93"/>
      <c r="E233" s="93"/>
      <c r="F233" s="93"/>
    </row>
    <row r="234" spans="1:6" s="4" customFormat="1" ht="12.75" customHeight="1">
      <c r="A234" s="19"/>
      <c r="B234" s="93"/>
      <c r="C234" s="93"/>
      <c r="D234" s="93"/>
      <c r="E234" s="93"/>
      <c r="F234" s="93"/>
    </row>
    <row r="235" spans="1:6" s="4" customFormat="1" ht="15.75" customHeight="1">
      <c r="A235" s="19"/>
      <c r="B235" s="93"/>
      <c r="C235" s="93"/>
      <c r="D235" s="93"/>
      <c r="E235" s="93"/>
      <c r="F235" s="93"/>
    </row>
  </sheetData>
  <sheetProtection/>
  <mergeCells count="4">
    <mergeCell ref="B235:F235"/>
    <mergeCell ref="A3:F3"/>
    <mergeCell ref="B234:F234"/>
    <mergeCell ref="B233:F233"/>
  </mergeCells>
  <printOptions horizontalCentered="1"/>
  <pageMargins left="0.15748031496062992" right="0.15748031496062992" top="0.31496062992125984" bottom="0.2362204724409449" header="0.15748031496062992" footer="0.15748031496062992"/>
  <pageSetup fitToHeight="15" fitToWidth="1" horizontalDpi="600" verticalDpi="600" orientation="landscape" paperSize="9" scale="95" r:id="rId2"/>
  <rowBreaks count="5" manualBreakCount="5">
    <brk id="48" max="5" man="1"/>
    <brk id="75" max="5" man="1"/>
    <brk id="116" max="5" man="1"/>
    <brk id="145" max="5" man="1"/>
    <brk id="20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userMix1604</cp:lastModifiedBy>
  <cp:lastPrinted>2015-02-25T06:43:26Z</cp:lastPrinted>
  <dcterms:created xsi:type="dcterms:W3CDTF">2006-12-19T12:46:01Z</dcterms:created>
  <dcterms:modified xsi:type="dcterms:W3CDTF">2015-03-03T12:58:08Z</dcterms:modified>
  <cp:category/>
  <cp:version/>
  <cp:contentType/>
  <cp:contentStatus/>
</cp:coreProperties>
</file>